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20115" windowHeight="75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O62" i="1" l="1"/>
  <c r="O69" i="1"/>
  <c r="O66" i="1"/>
  <c r="O42" i="1" l="1"/>
  <c r="O25" i="1"/>
  <c r="O80" i="1" l="1"/>
  <c r="O76" i="1"/>
  <c r="O58" i="1"/>
  <c r="O53" i="1"/>
  <c r="O48" i="1"/>
  <c r="O45" i="1"/>
  <c r="O37" i="1"/>
  <c r="O15" i="1"/>
</calcChain>
</file>

<file path=xl/sharedStrings.xml><?xml version="1.0" encoding="utf-8"?>
<sst xmlns="http://schemas.openxmlformats.org/spreadsheetml/2006/main" count="230" uniqueCount="204">
  <si>
    <t>COMISIÓN DE ACREDITACIÓN DE LA FACULTAD DE JURISPRUDENCIA Y LA DIRECCIÓN DE PLANIFICACIÓN DE LA UNIVERSIDAD DE CUENCA</t>
  </si>
  <si>
    <t xml:space="preserve">Vigencia desde: 
01-01-2014      </t>
  </si>
  <si>
    <r>
      <t xml:space="preserve">Revisado por: </t>
    </r>
    <r>
      <rPr>
        <sz val="10"/>
        <color theme="1"/>
        <rFont val="Arial"/>
        <family val="2"/>
      </rPr>
      <t>Dirección de Planificación</t>
    </r>
  </si>
  <si>
    <r>
      <t xml:space="preserve">Aprobado por: </t>
    </r>
    <r>
      <rPr>
        <sz val="10"/>
        <color theme="1"/>
        <rFont val="Arial"/>
        <family val="2"/>
      </rPr>
      <t>Consejo Directivo de la Facultad de Jurisprudencia</t>
    </r>
  </si>
  <si>
    <t>EJE ESTRATÉGICO</t>
  </si>
  <si>
    <t>OBJETIVOS ESTRATÉGICOS</t>
  </si>
  <si>
    <t>ESTRATEGIAS</t>
  </si>
  <si>
    <t>ACCIONES DE MEJORA DE LA FACULTAD DE JURISPRUDENCIA</t>
  </si>
  <si>
    <t>CRONOGRAMA</t>
  </si>
  <si>
    <t>RESPONSABLE      (CARGO)</t>
  </si>
  <si>
    <t>MEDIOS DE VERIFICACIÓN EVIDENCIAS</t>
  </si>
  <si>
    <t>Acciones</t>
  </si>
  <si>
    <t>FECHA INICIO</t>
  </si>
  <si>
    <t>FECHA FIN</t>
  </si>
  <si>
    <t>Responsable (Cargo)</t>
  </si>
  <si>
    <t>Ciencia, Tecnología e Innovación</t>
  </si>
  <si>
    <t xml:space="preserve">Incentivando a docentes e investigadores a realizar trabajos en el área del desarrollo social y familiar </t>
  </si>
  <si>
    <t>Difundiendo el conocimiento adquirido en los trabajos de investigación</t>
  </si>
  <si>
    <t>CRITERIO</t>
  </si>
  <si>
    <t>SUBCRITERIO</t>
  </si>
  <si>
    <t>FORMULA DE CÀLCULO</t>
  </si>
  <si>
    <t>PUNTAJE</t>
  </si>
  <si>
    <t>EVIDENCIAS</t>
  </si>
  <si>
    <t>INDICADOR</t>
  </si>
  <si>
    <t>Utilidad (%)</t>
  </si>
  <si>
    <t>Valoración</t>
  </si>
  <si>
    <t>Academia</t>
  </si>
  <si>
    <t>Producción Académica</t>
  </si>
  <si>
    <t>Producción científica</t>
  </si>
  <si>
    <t>Índice de Producción Científica     IPC = 1/N∑(1 + 3.61SJRi)</t>
  </si>
  <si>
    <t xml:space="preserve">Deficiente </t>
  </si>
  <si>
    <t>SJRi = índice de impacto calculado por scimago journal rank.</t>
  </si>
  <si>
    <t>N = número de profesores de la carrera</t>
  </si>
  <si>
    <t>M = número de artículos publicados durante el período de evaluación</t>
  </si>
  <si>
    <t>Investigación Regional</t>
  </si>
  <si>
    <t>Índice Regional                    IR = M/N</t>
  </si>
  <si>
    <t>M = No. Total de artículos publicados durante el período de evaluación.</t>
  </si>
  <si>
    <t>N = número de profesores de la carrera.</t>
  </si>
  <si>
    <t>Libros y capítulos revisados por pares</t>
  </si>
  <si>
    <t>Libros o Capítulos de Libros LCL = 1/N (L + 0.5*CL)</t>
  </si>
  <si>
    <t>V.1 = No. de docentes de la carrera</t>
  </si>
  <si>
    <t>L = No. de libros publicados por docentes de la carrera</t>
  </si>
  <si>
    <t xml:space="preserve">CL = capítulos de libros publicados por profesores de la facultad. </t>
  </si>
  <si>
    <t>V.3 = No. de docentes de la carrera</t>
  </si>
  <si>
    <t>Calidad de profesores</t>
  </si>
  <si>
    <t>Correspondencia de la formación de posgrado con la docencia</t>
  </si>
  <si>
    <r>
      <rPr>
        <u/>
        <sz val="9"/>
        <color theme="1"/>
        <rFont val="Arial"/>
        <family val="2"/>
      </rPr>
      <t xml:space="preserve">Afinidad Formación de Posgrado - Docencia </t>
    </r>
    <r>
      <rPr>
        <sz val="9"/>
        <color theme="1"/>
        <rFont val="Arial"/>
        <family val="2"/>
      </rPr>
      <t xml:space="preserve">              AFP: (1,5. NAPhD + NAMsC)/NA</t>
    </r>
  </si>
  <si>
    <t>Medianamente Satisfactorio</t>
  </si>
  <si>
    <t>Distributivo Docente, Listado profesores y asignaturas por año.</t>
  </si>
  <si>
    <t>NAPhD = No. de Asignaturas impartidas por Docentes con título de Ph.D. afín a la asignatura.</t>
  </si>
  <si>
    <t>NAMsC = No. de Asignaturas impartidas por Docentes con título de MSc afín a la asignatura.</t>
  </si>
  <si>
    <t>NA = No. Total de asignaturas impartidas.</t>
  </si>
  <si>
    <t>Actualización Científica o Académica</t>
  </si>
  <si>
    <t>Actualización Científica                                 AC = 100*(NDAC/NTD)</t>
  </si>
  <si>
    <t>NDAC = No. de profesores que asistieron a eventos de actualización científica.</t>
  </si>
  <si>
    <t>NTD = No. Total de docentes que han impartido clases en la carrera</t>
  </si>
  <si>
    <t>Titularidad</t>
  </si>
  <si>
    <r>
      <t>Titularidad</t>
    </r>
    <r>
      <rPr>
        <sz val="9"/>
        <color theme="1"/>
        <rFont val="Arial"/>
        <family val="2"/>
      </rPr>
      <t xml:space="preserve">                             TIT= :100(NDT/NTD)</t>
    </r>
  </si>
  <si>
    <t>Distributivo Docente, Período marzo - julio 2014 y período sep. 2014 - feb. 2015</t>
  </si>
  <si>
    <t>NDT: Número de profesores titulares que han impartido clases en la carrera.</t>
  </si>
  <si>
    <t>NTD: Número total de profesores que han impartido clases en la carrera.</t>
  </si>
  <si>
    <t>Dedicación</t>
  </si>
  <si>
    <t>Profesores Tiempo Completo</t>
  </si>
  <si>
    <t xml:space="preserve"> DTC=(NTCP/NTD)</t>
  </si>
  <si>
    <t>DTC: Docentes a tiempo completo</t>
  </si>
  <si>
    <t>NTCP. Número total de docentes en el período de evaluación, ponderado por el número de días de cada uno de los docentes como tiempo completo.</t>
  </si>
  <si>
    <t>NTD: Número total de docentes que han impartido clases en la carrera.</t>
  </si>
  <si>
    <t>dTCi: Número total de días del profesor i en calidad de tiempo completo durante el período de evaluación.    N= número de profesores cuya última dedicación durante el período de evaluación fue tiempo completo.</t>
  </si>
  <si>
    <t xml:space="preserve">Estudiantes por Docente  Tiempo completo    </t>
  </si>
  <si>
    <t xml:space="preserve">      ETC= NE/NTC</t>
  </si>
  <si>
    <t>NTC = No. de profesores cuya última dedicación fue a TC.</t>
  </si>
  <si>
    <t>NE= Número total de estudiantes de la carrera.</t>
  </si>
  <si>
    <t>Carga Horaria de profesores a tiempo completo</t>
  </si>
  <si>
    <t>Promedio semanal de horas clase de 60 minutos de profesores de TC</t>
  </si>
  <si>
    <t xml:space="preserve">Distributivo mar 2014 </t>
  </si>
  <si>
    <t>TTC = Total docentes TC en uno de los dos semestres o último año de la evaluación</t>
  </si>
  <si>
    <t>HTCi = Promedio semanal de horas clase de 60 minutos del docente TC</t>
  </si>
  <si>
    <t>Carga Horaria Docentes MT</t>
  </si>
  <si>
    <t>PE: porcentaje de profesores medio tiempo/tiempo parcial con ejercicio profesional, o actividades académicas y científicas.</t>
  </si>
  <si>
    <t>NPE: numero de profesores medio tiempo/tiempo parcial de la facultad con actividades académicas</t>
  </si>
  <si>
    <t xml:space="preserve">NP : numero total de profesores a medio tiempo/ tiempo parcial </t>
  </si>
  <si>
    <t>Plan Curricular</t>
  </si>
  <si>
    <t>Macro currículo</t>
  </si>
  <si>
    <t>Perfil de Egreso</t>
  </si>
  <si>
    <t>Escala del indicador</t>
  </si>
  <si>
    <t>SATISFACTORIO</t>
  </si>
  <si>
    <t>Informe del análisis de los resultados de las consultas realizadas con base en las encuestas a empleadores, graduados y profesionales.</t>
  </si>
  <si>
    <t>Meso currículo</t>
  </si>
  <si>
    <t>Malla Curricular</t>
  </si>
  <si>
    <t>Malla curricular y perfil de egreso del último período de evaluación.</t>
  </si>
  <si>
    <t>Micro currículo</t>
  </si>
  <si>
    <t>Programas de las Asignaturas</t>
  </si>
  <si>
    <t>Programas de las Asignaturas                        PA = (CB+CDS+CDA)/3</t>
  </si>
  <si>
    <t>Mallas aprobadas por el consejo directivo, sílabos</t>
  </si>
  <si>
    <t xml:space="preserve">CB = Calificación consensuada por el equipo de evaluación externa en una escala del 1 al 10 en las asignaturas de introducción a la carrera. </t>
  </si>
  <si>
    <t>CDS = Calificación consensuada por el equipo de evaluación externa en una escala del 1 al 10 en las asignaturas de derecho sustantivo.</t>
  </si>
  <si>
    <t>CDA = Calificación consensuada  por equipo de evaluación externa del 1 al 10 en las asignaturas de derecho adjetivo.</t>
  </si>
  <si>
    <t>Prácticas pre profesionales</t>
  </si>
  <si>
    <t>Sistema de tutorías</t>
  </si>
  <si>
    <t>Estudiantes por Tutor</t>
  </si>
  <si>
    <t>ETUT = EPPP/TPPP</t>
  </si>
  <si>
    <t>EPPP = número de estudiantes que se encuentran realizando las prácticas pre profesionales</t>
  </si>
  <si>
    <t>TPPP = número de tutores para las prácticas pre profesionales</t>
  </si>
  <si>
    <t>Prácticas y correspondencia curricular</t>
  </si>
  <si>
    <t>Estudiantes</t>
  </si>
  <si>
    <t>Tutorías</t>
  </si>
  <si>
    <t>Tutorías   TUT = NTE/NTUT</t>
  </si>
  <si>
    <t>NTE = No. Total de estudiantes de la carrera</t>
  </si>
  <si>
    <t>NTUT= No. de docentes asignados a actividades de tutoría de la carrera</t>
  </si>
  <si>
    <t>Tasa de Retención</t>
  </si>
  <si>
    <t>Tasa de Retención   TR = 100*(NEMA/NTEA)</t>
  </si>
  <si>
    <t>Pertinencia</t>
  </si>
  <si>
    <t>Estado Actual y Prospectiva</t>
  </si>
  <si>
    <t>SATISTACTORIO</t>
  </si>
  <si>
    <t>Documento que incluya información: denominación de la titulación, denominación del ente aprobador, fecha de última aprobación.</t>
  </si>
  <si>
    <t>Seguimiento a graduados</t>
  </si>
  <si>
    <t>Encuestas  realizadas a graduados e informes de la mismas.</t>
  </si>
  <si>
    <t>Vinculación con la Sociedad</t>
  </si>
  <si>
    <t>Registro de las actividades realizadas por los estudiantes de la carrera en los consultorios jurídicos</t>
  </si>
  <si>
    <t>Ambiente Institucional</t>
  </si>
  <si>
    <t>Biblioteca</t>
  </si>
  <si>
    <t>Bibliografía Básica</t>
  </si>
  <si>
    <r>
      <t>Cálculo del indicador            BB  = 1/Q ∑</t>
    </r>
    <r>
      <rPr>
        <sz val="6.3"/>
        <color theme="1"/>
        <rFont val="Arial"/>
        <family val="2"/>
      </rPr>
      <t>(LIB/NE)</t>
    </r>
  </si>
  <si>
    <t>LIBi = número de ejemplares del libro i constados en la biblioteca</t>
  </si>
  <si>
    <t>Nei = número de estudiantes que tomaron asignaturas donde consta el libro i como bibliografía básica.</t>
  </si>
  <si>
    <t>Calidad bibliográfica</t>
  </si>
  <si>
    <t>Cálculo del indicador        CB = 0,25PER + 0,3ACE + 0,25CON + 0,2PRE</t>
  </si>
  <si>
    <t>CB = Calificación consensuada del 1 al 10 en el aspecto de la calidad bibliográfica.</t>
  </si>
  <si>
    <t>PER = calificación consensuada en una escala del 1 al 10 en al aspecto pertinencia de la bibliografía.</t>
  </si>
  <si>
    <t>ACE = calificación consensuada en una escala del 1 al 10 en el aspecto acervo bibliográfico.</t>
  </si>
  <si>
    <t>CON = calificación consensuada  en una escala del 1 al 10 en el aspecto conservación del material bibliográfico.</t>
  </si>
  <si>
    <t>PRE = calificación consensuada en una  escala del 1 al 10 en el aspecto presupuesto ejecutado en la adquisición del material bibliográfico</t>
  </si>
  <si>
    <t>Administración</t>
  </si>
  <si>
    <t>Responsable Académico</t>
  </si>
  <si>
    <t xml:space="preserve">Escala del indicador        </t>
  </si>
  <si>
    <t>Seguimiento del Sílabo</t>
  </si>
  <si>
    <t xml:space="preserve">Apoyo a la inserción laboral </t>
  </si>
  <si>
    <t>Encuentros y seminarios</t>
  </si>
  <si>
    <t>Incrementar el número de horas de para vinculación en el distributivo docente</t>
  </si>
  <si>
    <t>Formular e implementar nuevos proyectos de vinculación integrales que acojan todas las áreas de vinculación de la Facultad</t>
  </si>
  <si>
    <t>Integrando las áreas de conocimiento de la Facultad en la Vinculación con la Colectividad</t>
  </si>
  <si>
    <t>Promover convenios con instituciones públicas y privadas que requieran de los servicios especializados de la Facultad</t>
  </si>
  <si>
    <t>Emprendiendo la organización de eventos de difusión científica dentro y fuera de la Universidad</t>
  </si>
  <si>
    <t>Actas del Consejo Directivo de las firmas de convenios con las diferentes instituciones</t>
  </si>
  <si>
    <t>Distributivo docente ciclo lectivo marzo-julio 2016</t>
  </si>
  <si>
    <t>Proyectos aprobados por la Dirección de Investigaciones de la Universidad de Cuenca</t>
  </si>
  <si>
    <t>Número de proyectos de vinculación tramitados y avalados por el Consejo Directivo.</t>
  </si>
  <si>
    <t>• Convertir a la UC en una institución de educación superior generadora de ciencia, tecnología e innovación, en tres direcciones complementarias: (1) Incrementando el nivel de soporte a la matriz productiva y al desarrollo social dedicando un mayor esfuerzo al diseño y ejecución de  proyectos de investigación zonal, (2) Incrementando la cooperación a nivel nacional, regional e internacional en redes de excelencia  de investigación y (3)  Incrementando la publicación de artículos científicos en revistas indexadas.</t>
  </si>
  <si>
    <t xml:space="preserve">Docencia </t>
  </si>
  <si>
    <t>• Incrementar progresivamente el número de docentes con título de PhD con perfiles orientados al cambio de la matriz productiva y al desarrollo social, con capacidades de generar y transferir conocimiento en el campo de la investigación básica y aplicada de acuerdo a los intereses estratégicos del país.</t>
  </si>
  <si>
    <t>Distributivo Docente, período sep. 2015 - feb. 2016</t>
  </si>
  <si>
    <t>Distributivo sep 2015-feb 2016</t>
  </si>
  <si>
    <t>Revisando coordinadamente las mallas curriculares de grado desde un enfoque de docencia con investigación y la institucionalización e internacionalización del posgrado (Escuela Internacional de Posgrado).</t>
  </si>
  <si>
    <t xml:space="preserve">Reestructurar las mallas curriculares de todas las carreras de la Facultad </t>
  </si>
  <si>
    <t>Implementado un modelo de educación centrado en el aprendizaje.</t>
  </si>
  <si>
    <t>Fortalecer el aprendizaje teórico práctico a través de la investigación, asesoría, patrocinio y producción académica con proyección científica.</t>
  </si>
  <si>
    <t>Promoviendo la formación de cuarto nivel del personal académico (M.Sc, PhD y pos PhD).</t>
  </si>
  <si>
    <t xml:space="preserve">Introducir un programa de becas para oferta de postgrados </t>
  </si>
  <si>
    <t>Adecuar las mallas curriculares a un nuevo modelo de investigación formativa</t>
  </si>
  <si>
    <t>Vinculación con la colectividad</t>
  </si>
  <si>
    <t>• Incrementar el nivel de vinculación con la colectividad acorde al nuevo modelo de generación y gestión del conocimiento.</t>
  </si>
  <si>
    <t>Porcentaje de cumplimiento 50%</t>
  </si>
  <si>
    <t>Porcentaje de cumplimiento 60%</t>
  </si>
  <si>
    <t>Porcentaje de cumplimiento 70%</t>
  </si>
  <si>
    <t>Buscando la vinculación integral a nivel zonal y nacional en todas sus vertientes: matriz productiva, sociedad, universidades tradicionales y de nueva creación. A nivel internacional, integración en redes de colaboración y redes de excelencia de docencia e investigación.</t>
  </si>
  <si>
    <t>Fomentando la autogestión de la UC mediante la transferencia de resultados de investigación a la colectividad, brindando servicios y consultorías de calidad.</t>
  </si>
  <si>
    <t>Analizando el impacto de la formación de los graduados de la institución en la sociedad.</t>
  </si>
  <si>
    <t>Organizar casas abiertas con ocasión de fechas conmemorativas de la Facultad y sus carreras</t>
  </si>
  <si>
    <t xml:space="preserve">Investigar los determinantes de las causas que se tramitan en el Consultorio Jurídico con mas incidencia </t>
  </si>
  <si>
    <t xml:space="preserve">Decano/a, Subdecano/a </t>
  </si>
  <si>
    <t xml:space="preserve">Registro, fotografías y trípticos de los eventos realizados  </t>
  </si>
  <si>
    <t>Informes de las investigaciones llevadas a cabo aprobados por el Consejo Directivo</t>
  </si>
  <si>
    <t xml:space="preserve">Editar artículos y folletos de casos jurídicos resueltos para conocimiento y guía de la comunidad </t>
  </si>
  <si>
    <t xml:space="preserve">Gestión Institucional </t>
  </si>
  <si>
    <t>Porcentaje de cumplimiento 80%</t>
  </si>
  <si>
    <t>Innovando la infraestructura física, tecnológica, bibliográfica y de equipamiento para responder a las necesidades de crecimiento y desarrollo institucional.</t>
  </si>
  <si>
    <t>Optimizar el espacio físico para los docentes y estudiantes</t>
  </si>
  <si>
    <t>Proporcionar a los estudiantes un espacio mas amplio y mejorado para los servicios informáticos y para el acceso a bibliotecas virtuales</t>
  </si>
  <si>
    <t>Aplicando un plan de gestión integral de riesgos académicos y administrativos que permita mitigarlos, a fin de alcanzar con éxito los objetivos institucionales.</t>
  </si>
  <si>
    <t>Decano/a</t>
  </si>
  <si>
    <t>Documento de envío del presupuesto de la facultad para el período en vigencia al HCU.</t>
  </si>
  <si>
    <t>Elaborar un plan de gestión de riesgos que contemple aspectos físicos y económicos</t>
  </si>
  <si>
    <t>Elaborar indicadores para calcular el coste de los riesgos académicos que puede enfrentar la Facultad</t>
  </si>
  <si>
    <t xml:space="preserve">Decano/a, Subdecano/a, Directores/as de Carrera </t>
  </si>
  <si>
    <t>Mallas rediseñadas de todas las carreras aprobadas por la Comisión Técnico Curricular de la Universidad de Cuenca</t>
  </si>
  <si>
    <t>Convenios firmados por la Facultad con otras IES</t>
  </si>
  <si>
    <t>Elaboración de Planes de Carrera en la Facultad</t>
  </si>
  <si>
    <t>Plan de Gestión de riesgos académicos y administrativos aprobado por el Consejo Directivo</t>
  </si>
  <si>
    <t>Artículos y folletos en medios impresos y digitales acerca de casos jurídicos que cuenten con el aval de la Facultad</t>
  </si>
  <si>
    <t>Proporcionar a los docentes cubículos grupales y una sala de estudio</t>
  </si>
  <si>
    <t>Ajustar el plan de gestión de riesgos al presupuesto de la Facultad para contrarrestar posibles impactos económicos</t>
  </si>
  <si>
    <t>Decano/a, Subdecano/a, Director/a de Investigación</t>
  </si>
  <si>
    <t>Redefiniendo la atención y gestión de los Departamentos de Vinculación con la Colectividad</t>
  </si>
  <si>
    <t xml:space="preserve">Distributivo septiembre 2016 </t>
  </si>
  <si>
    <t>Elaborado por:  Dr. José Montalvo Bernal - Subdecano de la Facultad de Jurisprudencia / Sr. Jorge Tola Maldonado - Funacionario de la Facultad</t>
  </si>
  <si>
    <t>PLAN DE MEJORAMIENTO DE LA FACULTAD DE JURISPRUDENCIA PARA EL AÑO 2015</t>
  </si>
  <si>
    <r>
      <rPr>
        <b/>
        <sz val="10"/>
        <color theme="1"/>
        <rFont val="Arial"/>
        <family val="2"/>
      </rPr>
      <t>Período evaluado</t>
    </r>
    <r>
      <rPr>
        <sz val="10"/>
        <color theme="1"/>
        <rFont val="Arial"/>
        <family val="2"/>
      </rPr>
      <t>: Marzo - Agosto 2015</t>
    </r>
  </si>
  <si>
    <t>NEMA = No. de Estudiantes matriculados en la carrera en la carrera en el último período académico ordinario concluido antes del inicio del proceso de evaluación y que fueron admitidos al primer nivel (semestre o año) de la carrera dos años antes.</t>
  </si>
  <si>
    <t xml:space="preserve">NTEA = No. Total de estudiantes que fueron admitidos al primer nivel (semestre o año) de la carrera des años antes. </t>
  </si>
  <si>
    <t>Tasa de Graduación  ET = 100*(NEG/NEC)</t>
  </si>
  <si>
    <t>NEG: Número de estudiantes graduados de la cohorte evaluada.</t>
  </si>
  <si>
    <t>NEC: Número de estudiantes de la cohorte evaluada.</t>
  </si>
  <si>
    <t>Tasa de Graduación</t>
  </si>
  <si>
    <t>ALTAMENTE SATISFACTORIO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</si>
</sst>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C0A]d\-mmm\-yy;@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9"/>
      <color theme="1"/>
      <name val="Arial"/>
      <family val="2"/>
    </font>
    <font>
      <sz val="9"/>
      <color rgb="FF000000"/>
      <name val="Arial"/>
      <family val="2"/>
    </font>
    <font>
      <sz val="6.3"/>
      <color theme="1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7">
    <xf numFmtId="0" fontId="0" fillId="0" borderId="0" xfId="0"/>
    <xf numFmtId="0" fontId="1" fillId="3" borderId="21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vertical="center" wrapText="1"/>
    </xf>
    <xf numFmtId="0" fontId="7" fillId="4" borderId="30" xfId="0" applyFont="1" applyFill="1" applyBorder="1" applyAlignment="1">
      <alignment vertical="center" wrapText="1"/>
    </xf>
    <xf numFmtId="0" fontId="7" fillId="4" borderId="3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vertical="center" wrapText="1"/>
    </xf>
    <xf numFmtId="0" fontId="7" fillId="5" borderId="30" xfId="0" applyFont="1" applyFill="1" applyBorder="1" applyAlignment="1">
      <alignment vertical="center" wrapText="1"/>
    </xf>
    <xf numFmtId="0" fontId="7" fillId="5" borderId="3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2" fontId="2" fillId="7" borderId="1" xfId="1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9" fontId="1" fillId="5" borderId="1" xfId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65" fontId="0" fillId="0" borderId="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top" wrapText="1"/>
    </xf>
    <xf numFmtId="0" fontId="0" fillId="0" borderId="31" xfId="0" applyBorder="1" applyAlignment="1">
      <alignment horizontal="center" vertical="top"/>
    </xf>
    <xf numFmtId="0" fontId="7" fillId="5" borderId="30" xfId="0" applyFont="1" applyFill="1" applyBorder="1" applyAlignment="1">
      <alignment horizontal="center" vertical="top" wrapText="1"/>
    </xf>
    <xf numFmtId="0" fontId="7" fillId="5" borderId="31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top" wrapText="1"/>
    </xf>
    <xf numFmtId="0" fontId="7" fillId="4" borderId="30" xfId="0" applyFont="1" applyFill="1" applyBorder="1" applyAlignment="1">
      <alignment horizontal="center" vertical="top" wrapText="1"/>
    </xf>
    <xf numFmtId="0" fontId="7" fillId="4" borderId="31" xfId="0" applyFont="1" applyFill="1" applyBorder="1" applyAlignment="1">
      <alignment horizontal="center" vertical="top" wrapText="1"/>
    </xf>
    <xf numFmtId="2" fontId="2" fillId="4" borderId="29" xfId="0" applyNumberFormat="1" applyFont="1" applyFill="1" applyBorder="1" applyAlignment="1">
      <alignment horizontal="center" vertical="center" wrapText="1"/>
    </xf>
    <xf numFmtId="2" fontId="2" fillId="4" borderId="30" xfId="0" applyNumberFormat="1" applyFont="1" applyFill="1" applyBorder="1" applyAlignment="1">
      <alignment horizontal="center" vertical="center" wrapText="1"/>
    </xf>
    <xf numFmtId="2" fontId="2" fillId="4" borderId="31" xfId="0" applyNumberFormat="1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top" wrapText="1"/>
    </xf>
    <xf numFmtId="0" fontId="8" fillId="4" borderId="30" xfId="0" applyFont="1" applyFill="1" applyBorder="1" applyAlignment="1">
      <alignment horizontal="center" vertical="top" wrapText="1"/>
    </xf>
    <xf numFmtId="0" fontId="8" fillId="4" borderId="31" xfId="0" applyFont="1" applyFill="1" applyBorder="1" applyAlignment="1">
      <alignment horizontal="center" vertical="top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2" fillId="4" borderId="29" xfId="0" applyNumberFormat="1" applyFont="1" applyFill="1" applyBorder="1" applyAlignment="1">
      <alignment horizontal="center" vertical="center" wrapText="1"/>
    </xf>
    <xf numFmtId="0" fontId="2" fillId="4" borderId="31" xfId="0" applyNumberFormat="1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top" wrapText="1"/>
    </xf>
    <xf numFmtId="0" fontId="7" fillId="5" borderId="30" xfId="0" applyFont="1" applyFill="1" applyBorder="1" applyAlignment="1">
      <alignment horizontal="center" vertical="top" wrapText="1"/>
    </xf>
    <xf numFmtId="0" fontId="7" fillId="5" borderId="31" xfId="0" applyFont="1" applyFill="1" applyBorder="1" applyAlignment="1">
      <alignment horizontal="center" vertical="top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2" fontId="7" fillId="5" borderId="29" xfId="1" applyNumberFormat="1" applyFont="1" applyFill="1" applyBorder="1" applyAlignment="1">
      <alignment horizontal="center" vertical="center" wrapText="1"/>
    </xf>
    <xf numFmtId="2" fontId="7" fillId="5" borderId="30" xfId="1" applyNumberFormat="1" applyFont="1" applyFill="1" applyBorder="1" applyAlignment="1">
      <alignment horizontal="center" vertical="center" wrapText="1"/>
    </xf>
    <xf numFmtId="2" fontId="7" fillId="5" borderId="31" xfId="1" applyNumberFormat="1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top" wrapText="1"/>
    </xf>
    <xf numFmtId="2" fontId="1" fillId="5" borderId="29" xfId="0" applyNumberFormat="1" applyFont="1" applyFill="1" applyBorder="1" applyAlignment="1">
      <alignment horizontal="center" vertical="center" wrapText="1"/>
    </xf>
    <xf numFmtId="2" fontId="1" fillId="5" borderId="31" xfId="0" applyNumberFormat="1" applyFont="1" applyFill="1" applyBorder="1" applyAlignment="1">
      <alignment horizontal="center" vertical="center" wrapText="1"/>
    </xf>
    <xf numFmtId="1" fontId="1" fillId="5" borderId="29" xfId="0" applyNumberFormat="1" applyFont="1" applyFill="1" applyBorder="1" applyAlignment="1">
      <alignment horizontal="center" vertical="center" wrapText="1"/>
    </xf>
    <xf numFmtId="1" fontId="1" fillId="5" borderId="3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2" fontId="2" fillId="6" borderId="29" xfId="0" applyNumberFormat="1" applyFont="1" applyFill="1" applyBorder="1" applyAlignment="1">
      <alignment horizontal="center" vertical="center" wrapText="1"/>
    </xf>
    <xf numFmtId="2" fontId="2" fillId="6" borderId="31" xfId="0" applyNumberFormat="1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top" wrapText="1"/>
    </xf>
    <xf numFmtId="0" fontId="7" fillId="7" borderId="30" xfId="0" applyFont="1" applyFill="1" applyBorder="1" applyAlignment="1">
      <alignment horizontal="center" vertical="top" wrapText="1"/>
    </xf>
    <xf numFmtId="0" fontId="7" fillId="7" borderId="31" xfId="0" applyFont="1" applyFill="1" applyBorder="1" applyAlignment="1">
      <alignment horizontal="center" vertical="top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top" wrapText="1"/>
    </xf>
    <xf numFmtId="0" fontId="7" fillId="6" borderId="30" xfId="0" applyFont="1" applyFill="1" applyBorder="1" applyAlignment="1">
      <alignment horizontal="center" vertical="top" wrapText="1"/>
    </xf>
    <xf numFmtId="0" fontId="7" fillId="6" borderId="3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5" fontId="0" fillId="0" borderId="29" xfId="0" applyNumberFormat="1" applyBorder="1" applyAlignment="1">
      <alignment horizontal="center" vertical="center"/>
    </xf>
    <xf numFmtId="15" fontId="0" fillId="0" borderId="30" xfId="0" applyNumberFormat="1" applyBorder="1" applyAlignment="1">
      <alignment horizontal="center" vertical="center"/>
    </xf>
    <xf numFmtId="15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29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165" fontId="0" fillId="0" borderId="29" xfId="0" applyNumberForma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 wrapText="1"/>
    </xf>
    <xf numFmtId="165" fontId="0" fillId="0" borderId="3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0"/>
  <sheetViews>
    <sheetView tabSelected="1" topLeftCell="E1" zoomScale="85" zoomScaleNormal="85" workbookViewId="0">
      <selection activeCell="P73" sqref="P73"/>
    </sheetView>
  </sheetViews>
  <sheetFormatPr baseColWidth="10" defaultRowHeight="15" x14ac:dyDescent="0.25"/>
  <cols>
    <col min="1" max="1" width="11.42578125" style="5"/>
    <col min="2" max="2" width="15.85546875" style="5" bestFit="1" customWidth="1"/>
    <col min="3" max="3" width="32.42578125" style="5" customWidth="1"/>
    <col min="4" max="4" width="25.85546875" style="5" customWidth="1"/>
    <col min="5" max="5" width="26.28515625" style="5" customWidth="1"/>
    <col min="6" max="6" width="15" style="5" bestFit="1" customWidth="1"/>
    <col min="7" max="7" width="15.85546875" style="5" customWidth="1"/>
    <col min="8" max="8" width="14.28515625" style="5" customWidth="1"/>
    <col min="9" max="9" width="16.28515625" style="5" customWidth="1"/>
    <col min="10" max="13" width="11.42578125" style="5"/>
    <col min="14" max="14" width="28.5703125" style="5" customWidth="1"/>
    <col min="15" max="16384" width="11.42578125" style="5"/>
  </cols>
  <sheetData>
    <row r="1" spans="2:17" ht="15.75" thickBot="1" x14ac:dyDescent="0.3"/>
    <row r="2" spans="2:17" ht="53.25" customHeight="1" x14ac:dyDescent="0.25">
      <c r="B2" s="47"/>
      <c r="C2" s="48"/>
      <c r="D2" s="48"/>
      <c r="E2" s="48"/>
      <c r="F2" s="52" t="s">
        <v>0</v>
      </c>
      <c r="G2" s="52"/>
      <c r="H2" s="52"/>
      <c r="I2" s="52"/>
      <c r="J2" s="74" t="s">
        <v>1</v>
      </c>
      <c r="K2" s="75"/>
      <c r="L2" s="75"/>
      <c r="M2" s="75"/>
      <c r="N2" s="76"/>
    </row>
    <row r="3" spans="2:17" x14ac:dyDescent="0.25">
      <c r="B3" s="49"/>
      <c r="C3" s="50"/>
      <c r="D3" s="50"/>
      <c r="E3" s="51"/>
      <c r="F3" s="68" t="s">
        <v>195</v>
      </c>
      <c r="G3" s="69"/>
      <c r="H3" s="69"/>
      <c r="I3" s="70"/>
      <c r="J3" s="53"/>
      <c r="K3" s="53"/>
      <c r="L3" s="53"/>
      <c r="M3" s="53"/>
      <c r="N3" s="54"/>
    </row>
    <row r="4" spans="2:17" x14ac:dyDescent="0.25">
      <c r="B4" s="49"/>
      <c r="C4" s="50"/>
      <c r="D4" s="50"/>
      <c r="E4" s="51"/>
      <c r="F4" s="71"/>
      <c r="G4" s="72"/>
      <c r="H4" s="72"/>
      <c r="I4" s="73"/>
      <c r="J4" s="55" t="s">
        <v>196</v>
      </c>
      <c r="K4" s="56"/>
      <c r="L4" s="56"/>
      <c r="M4" s="56"/>
      <c r="N4" s="57"/>
    </row>
    <row r="5" spans="2:17" x14ac:dyDescent="0.25">
      <c r="B5" s="49"/>
      <c r="C5" s="50"/>
      <c r="D5" s="50"/>
      <c r="E5" s="51"/>
      <c r="F5" s="58"/>
      <c r="G5" s="59"/>
      <c r="H5" s="59"/>
      <c r="I5" s="60"/>
      <c r="J5" s="1"/>
      <c r="K5" s="1"/>
      <c r="L5" s="2"/>
      <c r="M5" s="2"/>
      <c r="N5" s="4"/>
    </row>
    <row r="6" spans="2:17" ht="29.25" customHeight="1" thickBot="1" x14ac:dyDescent="0.3">
      <c r="B6" s="61" t="s">
        <v>194</v>
      </c>
      <c r="C6" s="62"/>
      <c r="D6" s="62"/>
      <c r="E6" s="63"/>
      <c r="F6" s="64" t="s">
        <v>2</v>
      </c>
      <c r="G6" s="65"/>
      <c r="H6" s="65"/>
      <c r="I6" s="66"/>
      <c r="J6" s="64" t="s">
        <v>3</v>
      </c>
      <c r="K6" s="65"/>
      <c r="L6" s="65"/>
      <c r="M6" s="65"/>
      <c r="N6" s="67"/>
    </row>
    <row r="8" spans="2:17" ht="15.75" thickBot="1" x14ac:dyDescent="0.3"/>
    <row r="9" spans="2:17" ht="29.25" customHeight="1" thickBot="1" x14ac:dyDescent="0.3">
      <c r="B9" s="45" t="s">
        <v>4</v>
      </c>
      <c r="C9" s="45" t="s">
        <v>5</v>
      </c>
      <c r="D9" s="80" t="s">
        <v>6</v>
      </c>
      <c r="E9" s="45" t="s">
        <v>7</v>
      </c>
      <c r="F9" s="78" t="s">
        <v>8</v>
      </c>
      <c r="G9" s="79"/>
      <c r="H9" s="45" t="s">
        <v>9</v>
      </c>
      <c r="I9" s="45" t="s">
        <v>10</v>
      </c>
      <c r="K9" s="77" t="s">
        <v>18</v>
      </c>
      <c r="L9" s="77" t="s">
        <v>19</v>
      </c>
      <c r="M9" s="6"/>
      <c r="N9" s="77" t="s">
        <v>20</v>
      </c>
      <c r="O9" s="77" t="s">
        <v>21</v>
      </c>
      <c r="P9" s="77"/>
      <c r="Q9" s="77" t="s">
        <v>22</v>
      </c>
    </row>
    <row r="10" spans="2:17" ht="30" customHeight="1" x14ac:dyDescent="0.25">
      <c r="B10" s="46"/>
      <c r="C10" s="46"/>
      <c r="D10" s="81"/>
      <c r="E10" s="46" t="s">
        <v>11</v>
      </c>
      <c r="F10" s="3" t="s">
        <v>12</v>
      </c>
      <c r="G10" s="3" t="s">
        <v>13</v>
      </c>
      <c r="H10" s="46" t="s">
        <v>14</v>
      </c>
      <c r="I10" s="46"/>
      <c r="K10" s="77"/>
      <c r="L10" s="77"/>
      <c r="M10" s="6" t="s">
        <v>23</v>
      </c>
      <c r="N10" s="77"/>
      <c r="O10" s="6" t="s">
        <v>24</v>
      </c>
      <c r="P10" s="6" t="s">
        <v>25</v>
      </c>
      <c r="Q10" s="77"/>
    </row>
    <row r="11" spans="2:17" ht="113.25" customHeight="1" x14ac:dyDescent="0.25">
      <c r="B11" s="135" t="s">
        <v>15</v>
      </c>
      <c r="C11" s="138" t="s">
        <v>147</v>
      </c>
      <c r="D11" s="42" t="s">
        <v>16</v>
      </c>
      <c r="E11" s="42" t="s">
        <v>141</v>
      </c>
      <c r="F11" s="132">
        <v>42370</v>
      </c>
      <c r="G11" s="132">
        <v>42643</v>
      </c>
      <c r="H11" s="42" t="s">
        <v>191</v>
      </c>
      <c r="I11" s="114" t="s">
        <v>143</v>
      </c>
      <c r="K11" s="82" t="s">
        <v>26</v>
      </c>
      <c r="L11" s="82" t="s">
        <v>27</v>
      </c>
      <c r="M11" s="82" t="s">
        <v>28</v>
      </c>
      <c r="N11" s="7" t="s">
        <v>29</v>
      </c>
      <c r="O11" s="85"/>
      <c r="P11" s="82" t="s">
        <v>30</v>
      </c>
      <c r="Q11" s="8"/>
    </row>
    <row r="12" spans="2:17" ht="36" x14ac:dyDescent="0.25">
      <c r="B12" s="135"/>
      <c r="C12" s="136"/>
      <c r="D12" s="43"/>
      <c r="E12" s="43"/>
      <c r="F12" s="133"/>
      <c r="G12" s="133"/>
      <c r="H12" s="43"/>
      <c r="I12" s="114"/>
      <c r="K12" s="83"/>
      <c r="L12" s="83"/>
      <c r="M12" s="83"/>
      <c r="N12" s="7" t="s">
        <v>31</v>
      </c>
      <c r="O12" s="86"/>
      <c r="P12" s="83"/>
      <c r="Q12" s="9"/>
    </row>
    <row r="13" spans="2:17" ht="111.75" customHeight="1" x14ac:dyDescent="0.25">
      <c r="B13" s="135"/>
      <c r="C13" s="136"/>
      <c r="D13" s="44"/>
      <c r="E13" s="44"/>
      <c r="F13" s="133"/>
      <c r="G13" s="133"/>
      <c r="H13" s="44"/>
      <c r="I13" s="114"/>
      <c r="K13" s="83"/>
      <c r="L13" s="83"/>
      <c r="M13" s="83"/>
      <c r="N13" s="7" t="s">
        <v>32</v>
      </c>
      <c r="O13" s="86"/>
      <c r="P13" s="83"/>
      <c r="Q13" s="9"/>
    </row>
    <row r="14" spans="2:17" ht="86.25" customHeight="1" x14ac:dyDescent="0.25">
      <c r="B14" s="135"/>
      <c r="C14" s="136"/>
      <c r="D14" s="42" t="s">
        <v>192</v>
      </c>
      <c r="E14" s="42" t="s">
        <v>138</v>
      </c>
      <c r="F14" s="132">
        <v>42370</v>
      </c>
      <c r="G14" s="132">
        <v>42643</v>
      </c>
      <c r="H14" s="42" t="s">
        <v>191</v>
      </c>
      <c r="I14" s="42" t="s">
        <v>144</v>
      </c>
      <c r="K14" s="83"/>
      <c r="L14" s="83"/>
      <c r="M14" s="84"/>
      <c r="N14" s="7" t="s">
        <v>33</v>
      </c>
      <c r="O14" s="87"/>
      <c r="P14" s="84"/>
      <c r="Q14" s="10"/>
    </row>
    <row r="15" spans="2:17" ht="24" customHeight="1" x14ac:dyDescent="0.25">
      <c r="B15" s="135"/>
      <c r="C15" s="136"/>
      <c r="D15" s="43"/>
      <c r="E15" s="43"/>
      <c r="F15" s="133"/>
      <c r="G15" s="133"/>
      <c r="H15" s="43"/>
      <c r="I15" s="43"/>
      <c r="K15" s="83"/>
      <c r="L15" s="83"/>
      <c r="M15" s="88" t="s">
        <v>34</v>
      </c>
      <c r="N15" s="7" t="s">
        <v>35</v>
      </c>
      <c r="O15" s="20">
        <f>O16/O17</f>
        <v>0</v>
      </c>
      <c r="P15" s="91" t="s">
        <v>30</v>
      </c>
      <c r="Q15" s="91"/>
    </row>
    <row r="16" spans="2:17" ht="36" x14ac:dyDescent="0.25">
      <c r="B16" s="135"/>
      <c r="C16" s="137"/>
      <c r="D16" s="44"/>
      <c r="E16" s="44"/>
      <c r="F16" s="133"/>
      <c r="G16" s="133"/>
      <c r="H16" s="44"/>
      <c r="I16" s="44"/>
      <c r="K16" s="83"/>
      <c r="L16" s="83"/>
      <c r="M16" s="89"/>
      <c r="N16" s="7" t="s">
        <v>36</v>
      </c>
      <c r="O16" s="21">
        <v>0</v>
      </c>
      <c r="P16" s="92"/>
      <c r="Q16" s="92"/>
    </row>
    <row r="17" spans="2:17" ht="60" customHeight="1" x14ac:dyDescent="0.25">
      <c r="B17" s="135"/>
      <c r="C17" s="138" t="s">
        <v>161</v>
      </c>
      <c r="D17" s="42" t="s">
        <v>140</v>
      </c>
      <c r="E17" s="42" t="s">
        <v>139</v>
      </c>
      <c r="F17" s="132">
        <v>42370</v>
      </c>
      <c r="G17" s="132">
        <v>42643</v>
      </c>
      <c r="H17" s="42" t="s">
        <v>191</v>
      </c>
      <c r="I17" s="42" t="s">
        <v>145</v>
      </c>
      <c r="K17" s="83"/>
      <c r="L17" s="83"/>
      <c r="M17" s="90"/>
      <c r="N17" s="7" t="s">
        <v>37</v>
      </c>
      <c r="O17" s="21">
        <v>30</v>
      </c>
      <c r="P17" s="93"/>
      <c r="Q17" s="93"/>
    </row>
    <row r="18" spans="2:17" ht="24" x14ac:dyDescent="0.25">
      <c r="B18" s="135"/>
      <c r="C18" s="136"/>
      <c r="D18" s="43"/>
      <c r="E18" s="43"/>
      <c r="F18" s="133"/>
      <c r="G18" s="133"/>
      <c r="H18" s="43"/>
      <c r="I18" s="43"/>
      <c r="K18" s="83"/>
      <c r="L18" s="83"/>
      <c r="M18" s="82" t="s">
        <v>38</v>
      </c>
      <c r="N18" s="7" t="s">
        <v>39</v>
      </c>
      <c r="O18" s="22"/>
      <c r="P18" s="91" t="s">
        <v>30</v>
      </c>
      <c r="Q18" s="91"/>
    </row>
    <row r="19" spans="2:17" ht="24" x14ac:dyDescent="0.25">
      <c r="B19" s="135"/>
      <c r="C19" s="136"/>
      <c r="D19" s="44"/>
      <c r="E19" s="44"/>
      <c r="F19" s="133"/>
      <c r="G19" s="133"/>
      <c r="H19" s="44"/>
      <c r="I19" s="44"/>
      <c r="K19" s="83"/>
      <c r="L19" s="83"/>
      <c r="M19" s="83"/>
      <c r="N19" s="7" t="s">
        <v>40</v>
      </c>
      <c r="O19" s="22"/>
      <c r="P19" s="92"/>
      <c r="Q19" s="92"/>
    </row>
    <row r="20" spans="2:17" ht="105" customHeight="1" x14ac:dyDescent="0.25">
      <c r="B20" s="135"/>
      <c r="C20" s="136"/>
      <c r="D20" s="42" t="s">
        <v>17</v>
      </c>
      <c r="E20" s="42" t="s">
        <v>142</v>
      </c>
      <c r="F20" s="132">
        <v>42370</v>
      </c>
      <c r="G20" s="132">
        <v>42643</v>
      </c>
      <c r="H20" s="42" t="s">
        <v>191</v>
      </c>
      <c r="I20" s="42" t="s">
        <v>146</v>
      </c>
      <c r="K20" s="83"/>
      <c r="L20" s="83"/>
      <c r="M20" s="83"/>
      <c r="N20" s="7" t="s">
        <v>41</v>
      </c>
      <c r="O20" s="21">
        <v>0</v>
      </c>
      <c r="P20" s="92"/>
      <c r="Q20" s="92"/>
    </row>
    <row r="21" spans="2:17" ht="36" x14ac:dyDescent="0.25">
      <c r="B21" s="135"/>
      <c r="C21" s="136"/>
      <c r="D21" s="43"/>
      <c r="E21" s="43"/>
      <c r="F21" s="133"/>
      <c r="G21" s="133"/>
      <c r="H21" s="43"/>
      <c r="I21" s="43"/>
      <c r="K21" s="83"/>
      <c r="L21" s="83"/>
      <c r="M21" s="83"/>
      <c r="N21" s="7" t="s">
        <v>42</v>
      </c>
      <c r="O21" s="21">
        <v>0</v>
      </c>
      <c r="P21" s="92"/>
      <c r="Q21" s="92"/>
    </row>
    <row r="22" spans="2:17" ht="19.5" customHeight="1" x14ac:dyDescent="0.25">
      <c r="B22" s="135"/>
      <c r="C22" s="136"/>
      <c r="D22" s="43"/>
      <c r="E22" s="43"/>
      <c r="F22" s="133"/>
      <c r="G22" s="133"/>
      <c r="H22" s="43"/>
      <c r="I22" s="43"/>
      <c r="K22" s="83"/>
      <c r="L22" s="83"/>
      <c r="M22" s="83"/>
      <c r="N22" s="91" t="s">
        <v>37</v>
      </c>
      <c r="O22" s="94">
        <v>0</v>
      </c>
      <c r="P22" s="92"/>
      <c r="Q22" s="92"/>
    </row>
    <row r="23" spans="2:17" ht="18" customHeight="1" x14ac:dyDescent="0.25">
      <c r="B23" s="135"/>
      <c r="C23" s="136"/>
      <c r="D23" s="43"/>
      <c r="E23" s="43"/>
      <c r="F23" s="133"/>
      <c r="G23" s="133"/>
      <c r="H23" s="43"/>
      <c r="I23" s="43"/>
      <c r="K23" s="83"/>
      <c r="L23" s="84"/>
      <c r="M23" s="84"/>
      <c r="N23" s="93"/>
      <c r="O23" s="95"/>
      <c r="P23" s="93"/>
      <c r="Q23" s="93"/>
    </row>
    <row r="24" spans="2:17" ht="24" x14ac:dyDescent="0.25">
      <c r="B24" s="135"/>
      <c r="C24" s="137"/>
      <c r="D24" s="44"/>
      <c r="E24" s="44"/>
      <c r="F24" s="134"/>
      <c r="G24" s="134"/>
      <c r="H24" s="44"/>
      <c r="I24" s="44"/>
      <c r="K24" s="83"/>
      <c r="L24" s="7"/>
      <c r="M24" s="7"/>
      <c r="N24" s="7" t="s">
        <v>43</v>
      </c>
      <c r="O24" s="22"/>
      <c r="P24" s="7"/>
      <c r="Q24" s="7"/>
    </row>
    <row r="25" spans="2:17" ht="135" customHeight="1" x14ac:dyDescent="0.25">
      <c r="B25" s="139" t="s">
        <v>148</v>
      </c>
      <c r="C25" s="135" t="s">
        <v>149</v>
      </c>
      <c r="D25" s="42" t="s">
        <v>152</v>
      </c>
      <c r="E25" s="35" t="s">
        <v>153</v>
      </c>
      <c r="F25" s="130">
        <v>42430</v>
      </c>
      <c r="G25" s="130">
        <v>42734</v>
      </c>
      <c r="H25" s="42" t="s">
        <v>183</v>
      </c>
      <c r="I25" s="42" t="s">
        <v>184</v>
      </c>
      <c r="K25" s="83"/>
      <c r="L25" s="96" t="s">
        <v>44</v>
      </c>
      <c r="M25" s="96" t="s">
        <v>45</v>
      </c>
      <c r="N25" s="99" t="s">
        <v>46</v>
      </c>
      <c r="O25" s="110">
        <f>((1.5*3)+12)/(52)</f>
        <v>0.31730769230769229</v>
      </c>
      <c r="P25" s="96" t="s">
        <v>47</v>
      </c>
      <c r="Q25" s="96" t="s">
        <v>48</v>
      </c>
    </row>
    <row r="26" spans="2:17" ht="60" x14ac:dyDescent="0.25">
      <c r="B26" s="140"/>
      <c r="C26" s="135"/>
      <c r="D26" s="44"/>
      <c r="E26" s="35" t="s">
        <v>158</v>
      </c>
      <c r="F26" s="131"/>
      <c r="G26" s="131"/>
      <c r="H26" s="44"/>
      <c r="I26" s="44"/>
      <c r="K26" s="83"/>
      <c r="L26" s="97"/>
      <c r="M26" s="97"/>
      <c r="N26" s="101"/>
      <c r="O26" s="111"/>
      <c r="P26" s="97"/>
      <c r="Q26" s="97"/>
    </row>
    <row r="27" spans="2:17" ht="90" x14ac:dyDescent="0.25">
      <c r="B27" s="140"/>
      <c r="C27" s="135"/>
      <c r="D27" s="35" t="s">
        <v>154</v>
      </c>
      <c r="E27" s="35" t="s">
        <v>155</v>
      </c>
      <c r="F27" s="37">
        <v>42430</v>
      </c>
      <c r="G27" s="37">
        <v>42734</v>
      </c>
      <c r="H27" s="35" t="s">
        <v>183</v>
      </c>
      <c r="I27" s="35" t="s">
        <v>186</v>
      </c>
      <c r="K27" s="83"/>
      <c r="L27" s="97"/>
      <c r="M27" s="97"/>
      <c r="N27" s="11" t="s">
        <v>49</v>
      </c>
      <c r="O27" s="23">
        <v>3</v>
      </c>
      <c r="P27" s="97"/>
      <c r="Q27" s="97"/>
    </row>
    <row r="28" spans="2:17" ht="36" x14ac:dyDescent="0.25">
      <c r="B28" s="140"/>
      <c r="C28" s="135" t="s">
        <v>162</v>
      </c>
      <c r="D28" s="42" t="s">
        <v>156</v>
      </c>
      <c r="E28" s="42" t="s">
        <v>157</v>
      </c>
      <c r="F28" s="130">
        <v>42430</v>
      </c>
      <c r="G28" s="130">
        <v>42734</v>
      </c>
      <c r="H28" s="42" t="s">
        <v>183</v>
      </c>
      <c r="I28" s="42" t="s">
        <v>185</v>
      </c>
      <c r="K28" s="83"/>
      <c r="L28" s="97"/>
      <c r="M28" s="97"/>
      <c r="N28" s="11" t="s">
        <v>50</v>
      </c>
      <c r="O28" s="23">
        <v>12</v>
      </c>
      <c r="P28" s="97"/>
      <c r="Q28" s="97"/>
    </row>
    <row r="29" spans="2:17" ht="24" x14ac:dyDescent="0.25">
      <c r="B29" s="140"/>
      <c r="C29" s="135"/>
      <c r="D29" s="44"/>
      <c r="E29" s="44"/>
      <c r="F29" s="131"/>
      <c r="G29" s="131"/>
      <c r="H29" s="44"/>
      <c r="I29" s="44"/>
      <c r="K29" s="83"/>
      <c r="L29" s="97"/>
      <c r="M29" s="98"/>
      <c r="N29" s="11" t="s">
        <v>51</v>
      </c>
      <c r="O29" s="23">
        <v>52</v>
      </c>
      <c r="P29" s="98"/>
      <c r="Q29" s="98"/>
    </row>
    <row r="30" spans="2:17" ht="24" x14ac:dyDescent="0.25">
      <c r="B30" s="140"/>
      <c r="C30" s="138"/>
      <c r="D30" s="138"/>
      <c r="E30" s="138"/>
      <c r="F30" s="138"/>
      <c r="G30" s="138"/>
      <c r="H30" s="138"/>
      <c r="I30" s="138"/>
      <c r="K30" s="83"/>
      <c r="L30" s="97"/>
      <c r="M30" s="96" t="s">
        <v>52</v>
      </c>
      <c r="N30" s="11" t="s">
        <v>53</v>
      </c>
      <c r="O30" s="31">
        <v>0.1</v>
      </c>
      <c r="P30" s="96" t="s">
        <v>30</v>
      </c>
      <c r="Q30" s="99"/>
    </row>
    <row r="31" spans="2:17" ht="36" x14ac:dyDescent="0.25">
      <c r="B31" s="140"/>
      <c r="C31" s="136"/>
      <c r="D31" s="136"/>
      <c r="E31" s="136"/>
      <c r="F31" s="136"/>
      <c r="G31" s="136"/>
      <c r="H31" s="136"/>
      <c r="I31" s="136"/>
      <c r="K31" s="83"/>
      <c r="L31" s="97"/>
      <c r="M31" s="97"/>
      <c r="N31" s="11" t="s">
        <v>54</v>
      </c>
      <c r="O31" s="23">
        <v>3</v>
      </c>
      <c r="P31" s="97"/>
      <c r="Q31" s="100"/>
    </row>
    <row r="32" spans="2:17" ht="24" x14ac:dyDescent="0.25">
      <c r="B32" s="140"/>
      <c r="C32" s="136"/>
      <c r="D32" s="136"/>
      <c r="E32" s="136"/>
      <c r="F32" s="136"/>
      <c r="G32" s="136"/>
      <c r="H32" s="136"/>
      <c r="I32" s="136"/>
      <c r="K32" s="83"/>
      <c r="L32" s="97"/>
      <c r="M32" s="98"/>
      <c r="N32" s="11" t="s">
        <v>55</v>
      </c>
      <c r="O32" s="23">
        <v>30</v>
      </c>
      <c r="P32" s="98"/>
      <c r="Q32" s="101"/>
    </row>
    <row r="33" spans="2:17" ht="24" x14ac:dyDescent="0.25">
      <c r="B33" s="140"/>
      <c r="C33" s="136"/>
      <c r="D33" s="136"/>
      <c r="E33" s="136"/>
      <c r="F33" s="136"/>
      <c r="G33" s="136"/>
      <c r="H33" s="136"/>
      <c r="I33" s="136"/>
      <c r="K33" s="83"/>
      <c r="L33" s="97"/>
      <c r="M33" s="96" t="s">
        <v>56</v>
      </c>
      <c r="N33" s="12" t="s">
        <v>57</v>
      </c>
      <c r="O33" s="31">
        <v>0.5</v>
      </c>
      <c r="P33" s="102"/>
      <c r="Q33" s="96" t="s">
        <v>150</v>
      </c>
    </row>
    <row r="34" spans="2:17" ht="81.75" customHeight="1" x14ac:dyDescent="0.25">
      <c r="B34" s="140"/>
      <c r="C34" s="136"/>
      <c r="D34" s="136"/>
      <c r="E34" s="136"/>
      <c r="F34" s="136"/>
      <c r="G34" s="136"/>
      <c r="H34" s="136"/>
      <c r="I34" s="136"/>
      <c r="K34" s="83"/>
      <c r="L34" s="97"/>
      <c r="M34" s="97"/>
      <c r="N34" s="13" t="s">
        <v>59</v>
      </c>
      <c r="O34" s="32">
        <v>15</v>
      </c>
      <c r="P34" s="103"/>
      <c r="Q34" s="97"/>
    </row>
    <row r="35" spans="2:17" ht="36" customHeight="1" x14ac:dyDescent="0.25">
      <c r="B35" s="140"/>
      <c r="C35" s="136"/>
      <c r="D35" s="136"/>
      <c r="E35" s="136"/>
      <c r="F35" s="136"/>
      <c r="G35" s="136"/>
      <c r="H35" s="136"/>
      <c r="I35" s="136"/>
      <c r="K35" s="83"/>
      <c r="L35" s="97"/>
      <c r="M35" s="97"/>
      <c r="N35" s="105" t="s">
        <v>60</v>
      </c>
      <c r="O35" s="107">
        <v>30</v>
      </c>
      <c r="P35" s="103"/>
      <c r="Q35" s="97"/>
    </row>
    <row r="36" spans="2:17" ht="41.25" customHeight="1" x14ac:dyDescent="0.25">
      <c r="B36" s="140"/>
      <c r="C36" s="136"/>
      <c r="D36" s="136"/>
      <c r="E36" s="136"/>
      <c r="F36" s="136"/>
      <c r="G36" s="136"/>
      <c r="H36" s="136"/>
      <c r="I36" s="136"/>
      <c r="K36" s="83"/>
      <c r="L36" s="98"/>
      <c r="M36" s="98"/>
      <c r="N36" s="106"/>
      <c r="O36" s="108"/>
      <c r="P36" s="104"/>
      <c r="Q36" s="98"/>
    </row>
    <row r="37" spans="2:17" ht="40.5" customHeight="1" x14ac:dyDescent="0.25">
      <c r="B37" s="140"/>
      <c r="C37" s="136"/>
      <c r="D37" s="136"/>
      <c r="E37" s="136"/>
      <c r="F37" s="136"/>
      <c r="G37" s="136"/>
      <c r="H37" s="136"/>
      <c r="I37" s="136"/>
      <c r="K37" s="83"/>
      <c r="L37" s="14" t="s">
        <v>61</v>
      </c>
      <c r="M37" s="96" t="s">
        <v>62</v>
      </c>
      <c r="N37" s="11" t="s">
        <v>63</v>
      </c>
      <c r="O37" s="33">
        <f>O39/O40</f>
        <v>0.36666666666666664</v>
      </c>
      <c r="P37" s="99"/>
      <c r="Q37" s="96" t="s">
        <v>58</v>
      </c>
    </row>
    <row r="38" spans="2:17" x14ac:dyDescent="0.25">
      <c r="B38" s="140"/>
      <c r="C38" s="136"/>
      <c r="D38" s="136"/>
      <c r="E38" s="136"/>
      <c r="F38" s="136"/>
      <c r="G38" s="136"/>
      <c r="H38" s="136"/>
      <c r="I38" s="136"/>
      <c r="K38" s="83"/>
      <c r="L38" s="15"/>
      <c r="M38" s="97"/>
      <c r="N38" s="13" t="s">
        <v>64</v>
      </c>
      <c r="O38" s="32">
        <v>11</v>
      </c>
      <c r="P38" s="100"/>
      <c r="Q38" s="97"/>
    </row>
    <row r="39" spans="2:17" ht="60" x14ac:dyDescent="0.25">
      <c r="B39" s="140"/>
      <c r="C39" s="136"/>
      <c r="D39" s="136"/>
      <c r="E39" s="136"/>
      <c r="F39" s="136"/>
      <c r="G39" s="136"/>
      <c r="H39" s="136"/>
      <c r="I39" s="136"/>
      <c r="K39" s="83"/>
      <c r="L39" s="15"/>
      <c r="M39" s="97"/>
      <c r="N39" s="13" t="s">
        <v>65</v>
      </c>
      <c r="O39" s="23">
        <v>11</v>
      </c>
      <c r="P39" s="100"/>
      <c r="Q39" s="97"/>
    </row>
    <row r="40" spans="2:17" ht="36" x14ac:dyDescent="0.25">
      <c r="B40" s="140"/>
      <c r="C40" s="136"/>
      <c r="D40" s="136"/>
      <c r="E40" s="136"/>
      <c r="F40" s="136"/>
      <c r="G40" s="136"/>
      <c r="H40" s="136"/>
      <c r="I40" s="136"/>
      <c r="K40" s="83"/>
      <c r="L40" s="15"/>
      <c r="M40" s="97"/>
      <c r="N40" s="13" t="s">
        <v>66</v>
      </c>
      <c r="O40" s="32">
        <v>30</v>
      </c>
      <c r="P40" s="100"/>
      <c r="Q40" s="97"/>
    </row>
    <row r="41" spans="2:17" ht="84" x14ac:dyDescent="0.25">
      <c r="B41" s="140"/>
      <c r="C41" s="136"/>
      <c r="D41" s="136"/>
      <c r="E41" s="136"/>
      <c r="F41" s="136"/>
      <c r="G41" s="136"/>
      <c r="H41" s="136"/>
      <c r="I41" s="136"/>
      <c r="K41" s="83"/>
      <c r="L41" s="15"/>
      <c r="M41" s="98"/>
      <c r="N41" s="13" t="s">
        <v>67</v>
      </c>
      <c r="O41" s="32">
        <v>160</v>
      </c>
      <c r="P41" s="101"/>
      <c r="Q41" s="98"/>
    </row>
    <row r="42" spans="2:17" x14ac:dyDescent="0.25">
      <c r="B42" s="140"/>
      <c r="C42" s="136"/>
      <c r="D42" s="136"/>
      <c r="E42" s="136"/>
      <c r="F42" s="136"/>
      <c r="G42" s="136"/>
      <c r="H42" s="136"/>
      <c r="I42" s="136"/>
      <c r="K42" s="83"/>
      <c r="L42" s="15"/>
      <c r="M42" s="96" t="s">
        <v>68</v>
      </c>
      <c r="N42" s="11" t="s">
        <v>69</v>
      </c>
      <c r="O42" s="23">
        <f>O44/O43</f>
        <v>65.090909090909093</v>
      </c>
      <c r="P42" s="11"/>
      <c r="Q42" s="96" t="s">
        <v>151</v>
      </c>
    </row>
    <row r="43" spans="2:17" ht="24" x14ac:dyDescent="0.25">
      <c r="B43" s="140"/>
      <c r="C43" s="136"/>
      <c r="D43" s="136"/>
      <c r="E43" s="136"/>
      <c r="F43" s="136"/>
      <c r="G43" s="136"/>
      <c r="H43" s="136"/>
      <c r="I43" s="136"/>
      <c r="K43" s="83"/>
      <c r="L43" s="15"/>
      <c r="M43" s="97"/>
      <c r="N43" s="11" t="s">
        <v>70</v>
      </c>
      <c r="O43" s="32">
        <v>11</v>
      </c>
      <c r="P43" s="11"/>
      <c r="Q43" s="97"/>
    </row>
    <row r="44" spans="2:17" ht="24" x14ac:dyDescent="0.25">
      <c r="B44" s="140"/>
      <c r="C44" s="136"/>
      <c r="D44" s="136"/>
      <c r="E44" s="136"/>
      <c r="F44" s="136"/>
      <c r="G44" s="136"/>
      <c r="H44" s="136"/>
      <c r="I44" s="136"/>
      <c r="K44" s="83"/>
      <c r="L44" s="15"/>
      <c r="M44" s="98"/>
      <c r="N44" s="11" t="s">
        <v>71</v>
      </c>
      <c r="O44" s="32">
        <v>716</v>
      </c>
      <c r="P44" s="11"/>
      <c r="Q44" s="98"/>
    </row>
    <row r="45" spans="2:17" ht="36" x14ac:dyDescent="0.25">
      <c r="B45" s="140"/>
      <c r="C45" s="136"/>
      <c r="D45" s="136"/>
      <c r="E45" s="136"/>
      <c r="F45" s="136"/>
      <c r="G45" s="136"/>
      <c r="H45" s="136"/>
      <c r="I45" s="136"/>
      <c r="K45" s="83"/>
      <c r="L45" s="15"/>
      <c r="M45" s="96" t="s">
        <v>72</v>
      </c>
      <c r="N45" s="11" t="s">
        <v>73</v>
      </c>
      <c r="O45" s="33">
        <f>O47/O46</f>
        <v>1.1318181818181818</v>
      </c>
      <c r="P45" s="99"/>
      <c r="Q45" s="96" t="s">
        <v>74</v>
      </c>
    </row>
    <row r="46" spans="2:17" ht="36" x14ac:dyDescent="0.25">
      <c r="B46" s="140"/>
      <c r="C46" s="136"/>
      <c r="D46" s="136"/>
      <c r="E46" s="136"/>
      <c r="F46" s="136"/>
      <c r="G46" s="136"/>
      <c r="H46" s="136"/>
      <c r="I46" s="136"/>
      <c r="K46" s="83"/>
      <c r="L46" s="15"/>
      <c r="M46" s="97"/>
      <c r="N46" s="11" t="s">
        <v>75</v>
      </c>
      <c r="O46" s="34">
        <v>11</v>
      </c>
      <c r="P46" s="100"/>
      <c r="Q46" s="97"/>
    </row>
    <row r="47" spans="2:17" ht="36" x14ac:dyDescent="0.25">
      <c r="B47" s="140"/>
      <c r="C47" s="136"/>
      <c r="D47" s="136"/>
      <c r="E47" s="136"/>
      <c r="F47" s="136"/>
      <c r="G47" s="136"/>
      <c r="H47" s="136"/>
      <c r="I47" s="136"/>
      <c r="K47" s="83"/>
      <c r="L47" s="15"/>
      <c r="M47" s="98"/>
      <c r="N47" s="11" t="s">
        <v>76</v>
      </c>
      <c r="O47" s="34">
        <v>12.45</v>
      </c>
      <c r="P47" s="101"/>
      <c r="Q47" s="98"/>
    </row>
    <row r="48" spans="2:17" ht="48" x14ac:dyDescent="0.25">
      <c r="B48" s="140"/>
      <c r="C48" s="136"/>
      <c r="D48" s="136"/>
      <c r="E48" s="136"/>
      <c r="F48" s="136"/>
      <c r="G48" s="136"/>
      <c r="H48" s="136"/>
      <c r="I48" s="136"/>
      <c r="K48" s="83"/>
      <c r="L48" s="15"/>
      <c r="M48" s="96" t="s">
        <v>77</v>
      </c>
      <c r="N48" s="11" t="s">
        <v>78</v>
      </c>
      <c r="O48" s="31">
        <f>O49/O50</f>
        <v>0.26315789473684209</v>
      </c>
      <c r="P48" s="99"/>
      <c r="Q48" s="96" t="s">
        <v>193</v>
      </c>
    </row>
    <row r="49" spans="2:17" ht="48" x14ac:dyDescent="0.25">
      <c r="B49" s="140"/>
      <c r="C49" s="136"/>
      <c r="D49" s="136"/>
      <c r="E49" s="136"/>
      <c r="F49" s="136"/>
      <c r="G49" s="136"/>
      <c r="H49" s="136"/>
      <c r="I49" s="136"/>
      <c r="K49" s="83"/>
      <c r="L49" s="15"/>
      <c r="M49" s="97"/>
      <c r="N49" s="11" t="s">
        <v>79</v>
      </c>
      <c r="O49" s="34">
        <v>5</v>
      </c>
      <c r="P49" s="100"/>
      <c r="Q49" s="97"/>
    </row>
    <row r="50" spans="2:17" ht="24" x14ac:dyDescent="0.25">
      <c r="B50" s="140"/>
      <c r="C50" s="136"/>
      <c r="D50" s="136"/>
      <c r="E50" s="136"/>
      <c r="F50" s="136"/>
      <c r="G50" s="136"/>
      <c r="H50" s="136"/>
      <c r="I50" s="136"/>
      <c r="K50" s="84"/>
      <c r="L50" s="16"/>
      <c r="M50" s="98"/>
      <c r="N50" s="11" t="s">
        <v>80</v>
      </c>
      <c r="O50" s="34">
        <v>19</v>
      </c>
      <c r="P50" s="101"/>
      <c r="Q50" s="98"/>
    </row>
    <row r="51" spans="2:17" ht="180" x14ac:dyDescent="0.25">
      <c r="B51" s="140"/>
      <c r="C51" s="136"/>
      <c r="D51" s="136"/>
      <c r="E51" s="136"/>
      <c r="F51" s="136"/>
      <c r="G51" s="136"/>
      <c r="H51" s="136"/>
      <c r="I51" s="136"/>
      <c r="K51" s="109" t="s">
        <v>81</v>
      </c>
      <c r="L51" s="11" t="s">
        <v>82</v>
      </c>
      <c r="M51" s="11" t="s">
        <v>83</v>
      </c>
      <c r="N51" s="11" t="s">
        <v>84</v>
      </c>
      <c r="O51" s="25"/>
      <c r="P51" s="11" t="s">
        <v>85</v>
      </c>
      <c r="Q51" s="11" t="s">
        <v>86</v>
      </c>
    </row>
    <row r="52" spans="2:17" ht="84" x14ac:dyDescent="0.25">
      <c r="B52" s="140"/>
      <c r="C52" s="136"/>
      <c r="D52" s="136"/>
      <c r="E52" s="136"/>
      <c r="F52" s="136"/>
      <c r="G52" s="136"/>
      <c r="H52" s="136"/>
      <c r="I52" s="136"/>
      <c r="K52" s="109"/>
      <c r="L52" s="11" t="s">
        <v>87</v>
      </c>
      <c r="M52" s="11" t="s">
        <v>88</v>
      </c>
      <c r="N52" s="11" t="s">
        <v>84</v>
      </c>
      <c r="O52" s="25"/>
      <c r="P52" s="11" t="s">
        <v>85</v>
      </c>
      <c r="Q52" s="11" t="s">
        <v>89</v>
      </c>
    </row>
    <row r="53" spans="2:17" ht="72" customHeight="1" x14ac:dyDescent="0.25">
      <c r="B53" s="140"/>
      <c r="C53" s="136"/>
      <c r="D53" s="136"/>
      <c r="E53" s="136"/>
      <c r="F53" s="136"/>
      <c r="G53" s="136"/>
      <c r="H53" s="136"/>
      <c r="I53" s="136"/>
      <c r="K53" s="109"/>
      <c r="L53" s="14" t="s">
        <v>90</v>
      </c>
      <c r="M53" s="96" t="s">
        <v>91</v>
      </c>
      <c r="N53" s="11" t="s">
        <v>92</v>
      </c>
      <c r="O53" s="33">
        <f>(O54+O55+O56)/3</f>
        <v>10</v>
      </c>
      <c r="P53" s="99"/>
      <c r="Q53" s="96" t="s">
        <v>93</v>
      </c>
    </row>
    <row r="54" spans="2:17" ht="60" x14ac:dyDescent="0.25">
      <c r="B54" s="140"/>
      <c r="C54" s="136"/>
      <c r="D54" s="136"/>
      <c r="E54" s="136"/>
      <c r="F54" s="136"/>
      <c r="G54" s="136"/>
      <c r="H54" s="136"/>
      <c r="I54" s="136"/>
      <c r="K54" s="109"/>
      <c r="L54" s="15"/>
      <c r="M54" s="97"/>
      <c r="N54" s="11" t="s">
        <v>94</v>
      </c>
      <c r="O54" s="23">
        <v>10</v>
      </c>
      <c r="P54" s="100"/>
      <c r="Q54" s="97"/>
    </row>
    <row r="55" spans="2:17" ht="60" x14ac:dyDescent="0.25">
      <c r="B55" s="140"/>
      <c r="C55" s="136"/>
      <c r="D55" s="136"/>
      <c r="E55" s="136"/>
      <c r="F55" s="136"/>
      <c r="G55" s="136"/>
      <c r="H55" s="136"/>
      <c r="I55" s="136"/>
      <c r="K55" s="109"/>
      <c r="L55" s="15"/>
      <c r="M55" s="97"/>
      <c r="N55" s="11" t="s">
        <v>95</v>
      </c>
      <c r="O55" s="23">
        <v>10</v>
      </c>
      <c r="P55" s="100"/>
      <c r="Q55" s="97"/>
    </row>
    <row r="56" spans="2:17" ht="48" x14ac:dyDescent="0.25">
      <c r="B56" s="140"/>
      <c r="C56" s="136"/>
      <c r="D56" s="136"/>
      <c r="E56" s="136"/>
      <c r="F56" s="136"/>
      <c r="G56" s="136"/>
      <c r="H56" s="136"/>
      <c r="I56" s="136"/>
      <c r="K56" s="109"/>
      <c r="L56" s="15"/>
      <c r="M56" s="98"/>
      <c r="N56" s="11" t="s">
        <v>96</v>
      </c>
      <c r="O56" s="23">
        <v>10</v>
      </c>
      <c r="P56" s="101"/>
      <c r="Q56" s="98"/>
    </row>
    <row r="57" spans="2:17" ht="24" x14ac:dyDescent="0.25">
      <c r="B57" s="140"/>
      <c r="C57" s="136"/>
      <c r="D57" s="136"/>
      <c r="E57" s="136"/>
      <c r="F57" s="136"/>
      <c r="G57" s="136"/>
      <c r="H57" s="136"/>
      <c r="I57" s="136"/>
      <c r="K57" s="109"/>
      <c r="L57" s="96" t="s">
        <v>97</v>
      </c>
      <c r="M57" s="11" t="s">
        <v>98</v>
      </c>
      <c r="N57" s="11" t="s">
        <v>84</v>
      </c>
      <c r="O57" s="25"/>
      <c r="P57" s="11" t="s">
        <v>85</v>
      </c>
      <c r="Q57" s="11"/>
    </row>
    <row r="58" spans="2:17" x14ac:dyDescent="0.25">
      <c r="B58" s="140"/>
      <c r="C58" s="136"/>
      <c r="D58" s="136"/>
      <c r="E58" s="136"/>
      <c r="F58" s="136"/>
      <c r="G58" s="136"/>
      <c r="H58" s="136"/>
      <c r="I58" s="136"/>
      <c r="K58" s="109"/>
      <c r="L58" s="97"/>
      <c r="M58" s="96" t="s">
        <v>99</v>
      </c>
      <c r="N58" s="11" t="s">
        <v>100</v>
      </c>
      <c r="O58" s="24">
        <f>O59/O60</f>
        <v>5</v>
      </c>
      <c r="P58" s="99"/>
      <c r="Q58" s="99"/>
    </row>
    <row r="59" spans="2:17" ht="36" x14ac:dyDescent="0.25">
      <c r="B59" s="140"/>
      <c r="C59" s="136"/>
      <c r="D59" s="136"/>
      <c r="E59" s="136"/>
      <c r="F59" s="136"/>
      <c r="G59" s="136"/>
      <c r="H59" s="136"/>
      <c r="I59" s="136"/>
      <c r="K59" s="109"/>
      <c r="L59" s="97"/>
      <c r="M59" s="97"/>
      <c r="N59" s="11" t="s">
        <v>101</v>
      </c>
      <c r="O59" s="24">
        <v>20</v>
      </c>
      <c r="P59" s="100"/>
      <c r="Q59" s="100"/>
    </row>
    <row r="60" spans="2:17" ht="72" customHeight="1" x14ac:dyDescent="0.25">
      <c r="B60" s="140"/>
      <c r="C60" s="136"/>
      <c r="D60" s="136"/>
      <c r="E60" s="136"/>
      <c r="F60" s="136"/>
      <c r="G60" s="136"/>
      <c r="H60" s="136"/>
      <c r="I60" s="136"/>
      <c r="K60" s="109"/>
      <c r="L60" s="97"/>
      <c r="M60" s="98"/>
      <c r="N60" s="11" t="s">
        <v>102</v>
      </c>
      <c r="O60" s="24">
        <v>4</v>
      </c>
      <c r="P60" s="101"/>
      <c r="Q60" s="101"/>
    </row>
    <row r="61" spans="2:17" ht="48" x14ac:dyDescent="0.25">
      <c r="B61" s="140"/>
      <c r="C61" s="136"/>
      <c r="D61" s="136"/>
      <c r="E61" s="136"/>
      <c r="F61" s="136"/>
      <c r="G61" s="136"/>
      <c r="H61" s="136"/>
      <c r="I61" s="136"/>
      <c r="K61" s="109"/>
      <c r="L61" s="98"/>
      <c r="M61" s="11" t="s">
        <v>103</v>
      </c>
      <c r="N61" s="11" t="s">
        <v>84</v>
      </c>
      <c r="O61" s="25"/>
      <c r="P61" s="11" t="s">
        <v>85</v>
      </c>
      <c r="Q61" s="11"/>
    </row>
    <row r="62" spans="2:17" x14ac:dyDescent="0.25">
      <c r="B62" s="140"/>
      <c r="C62" s="136"/>
      <c r="D62" s="136"/>
      <c r="E62" s="136"/>
      <c r="F62" s="136"/>
      <c r="G62" s="136"/>
      <c r="H62" s="136"/>
      <c r="I62" s="136"/>
      <c r="K62" s="96" t="s">
        <v>104</v>
      </c>
      <c r="L62" s="96"/>
      <c r="M62" s="96" t="s">
        <v>105</v>
      </c>
      <c r="N62" s="11" t="s">
        <v>106</v>
      </c>
      <c r="O62" s="33">
        <f>(O63/O64)</f>
        <v>89.5</v>
      </c>
      <c r="P62" s="99"/>
      <c r="Q62" s="99"/>
    </row>
    <row r="63" spans="2:17" ht="48" customHeight="1" x14ac:dyDescent="0.25">
      <c r="B63" s="140"/>
      <c r="C63" s="136"/>
      <c r="D63" s="136"/>
      <c r="E63" s="136"/>
      <c r="F63" s="136"/>
      <c r="G63" s="136"/>
      <c r="H63" s="136"/>
      <c r="I63" s="136"/>
      <c r="K63" s="97"/>
      <c r="L63" s="97"/>
      <c r="M63" s="97"/>
      <c r="N63" s="11" t="s">
        <v>107</v>
      </c>
      <c r="O63" s="23">
        <v>716</v>
      </c>
      <c r="P63" s="100"/>
      <c r="Q63" s="100"/>
    </row>
    <row r="64" spans="2:17" x14ac:dyDescent="0.25">
      <c r="B64" s="140"/>
      <c r="C64" s="136"/>
      <c r="D64" s="136"/>
      <c r="E64" s="136"/>
      <c r="F64" s="136"/>
      <c r="G64" s="136"/>
      <c r="H64" s="136"/>
      <c r="I64" s="136"/>
      <c r="K64" s="97"/>
      <c r="L64" s="97"/>
      <c r="M64" s="97"/>
      <c r="N64" s="99" t="s">
        <v>108</v>
      </c>
      <c r="O64" s="112">
        <v>8</v>
      </c>
      <c r="P64" s="100"/>
      <c r="Q64" s="100"/>
    </row>
    <row r="65" spans="2:17" ht="21" customHeight="1" x14ac:dyDescent="0.25">
      <c r="B65" s="140"/>
      <c r="C65" s="136"/>
      <c r="D65" s="136"/>
      <c r="E65" s="136"/>
      <c r="F65" s="136"/>
      <c r="G65" s="136"/>
      <c r="H65" s="136"/>
      <c r="I65" s="136"/>
      <c r="K65" s="97"/>
      <c r="L65" s="97"/>
      <c r="M65" s="98"/>
      <c r="N65" s="101"/>
      <c r="O65" s="113"/>
      <c r="P65" s="101"/>
      <c r="Q65" s="101"/>
    </row>
    <row r="66" spans="2:17" ht="24" x14ac:dyDescent="0.25">
      <c r="B66" s="140"/>
      <c r="C66" s="136"/>
      <c r="D66" s="136"/>
      <c r="E66" s="136"/>
      <c r="F66" s="136"/>
      <c r="G66" s="136"/>
      <c r="H66" s="136"/>
      <c r="I66" s="136"/>
      <c r="K66" s="97"/>
      <c r="L66" s="97"/>
      <c r="M66" s="96" t="s">
        <v>109</v>
      </c>
      <c r="N66" s="11" t="s">
        <v>110</v>
      </c>
      <c r="O66" s="31">
        <f>O67/O68</f>
        <v>0.81818181818181823</v>
      </c>
      <c r="P66" s="99"/>
      <c r="Q66" s="99"/>
    </row>
    <row r="67" spans="2:17" ht="96" x14ac:dyDescent="0.25">
      <c r="B67" s="140"/>
      <c r="C67" s="136"/>
      <c r="D67" s="136"/>
      <c r="E67" s="136"/>
      <c r="F67" s="136"/>
      <c r="G67" s="136"/>
      <c r="H67" s="136"/>
      <c r="I67" s="136"/>
      <c r="K67" s="97"/>
      <c r="L67" s="97"/>
      <c r="M67" s="97"/>
      <c r="N67" s="11" t="s">
        <v>197</v>
      </c>
      <c r="O67" s="32">
        <v>18</v>
      </c>
      <c r="P67" s="100"/>
      <c r="Q67" s="100"/>
    </row>
    <row r="68" spans="2:17" ht="48" x14ac:dyDescent="0.25">
      <c r="B68" s="141"/>
      <c r="C68" s="137"/>
      <c r="D68" s="136"/>
      <c r="E68" s="136"/>
      <c r="F68" s="136"/>
      <c r="G68" s="136"/>
      <c r="H68" s="136"/>
      <c r="I68" s="136"/>
      <c r="K68" s="97"/>
      <c r="L68" s="97"/>
      <c r="M68" s="98"/>
      <c r="N68" s="11" t="s">
        <v>198</v>
      </c>
      <c r="O68" s="32">
        <v>22</v>
      </c>
      <c r="P68" s="101"/>
      <c r="Q68" s="101"/>
    </row>
    <row r="69" spans="2:17" ht="24" x14ac:dyDescent="0.25">
      <c r="B69" s="39"/>
      <c r="C69" s="38"/>
      <c r="D69" s="136"/>
      <c r="E69" s="136"/>
      <c r="F69" s="136"/>
      <c r="G69" s="136"/>
      <c r="H69" s="136"/>
      <c r="I69" s="136"/>
      <c r="K69" s="40"/>
      <c r="L69" s="40"/>
      <c r="M69" s="96" t="s">
        <v>202</v>
      </c>
      <c r="N69" s="11" t="s">
        <v>199</v>
      </c>
      <c r="O69" s="31">
        <f>(O70/O71)</f>
        <v>0.14603174603174604</v>
      </c>
      <c r="P69" s="41"/>
      <c r="Q69" s="41"/>
    </row>
    <row r="70" spans="2:17" ht="24" customHeight="1" x14ac:dyDescent="0.25">
      <c r="B70" s="39"/>
      <c r="C70" s="38"/>
      <c r="D70" s="136"/>
      <c r="E70" s="136"/>
      <c r="F70" s="136"/>
      <c r="G70" s="136"/>
      <c r="H70" s="136"/>
      <c r="I70" s="136"/>
      <c r="K70" s="40"/>
      <c r="L70" s="40"/>
      <c r="M70" s="97"/>
      <c r="N70" s="11" t="s">
        <v>200</v>
      </c>
      <c r="O70" s="32">
        <v>46</v>
      </c>
      <c r="P70" s="41"/>
      <c r="Q70" s="41"/>
    </row>
    <row r="71" spans="2:17" ht="24" x14ac:dyDescent="0.25">
      <c r="B71" s="39"/>
      <c r="C71" s="38"/>
      <c r="D71" s="137"/>
      <c r="E71" s="137"/>
      <c r="F71" s="137"/>
      <c r="G71" s="137"/>
      <c r="H71" s="137"/>
      <c r="I71" s="137"/>
      <c r="K71" s="40"/>
      <c r="L71" s="40"/>
      <c r="M71" s="98"/>
      <c r="N71" s="11" t="s">
        <v>201</v>
      </c>
      <c r="O71" s="32">
        <v>315</v>
      </c>
      <c r="P71" s="41"/>
      <c r="Q71" s="41"/>
    </row>
    <row r="72" spans="2:17" ht="165" x14ac:dyDescent="0.25">
      <c r="B72" s="114" t="s">
        <v>159</v>
      </c>
      <c r="C72" s="36" t="s">
        <v>160</v>
      </c>
      <c r="D72" s="35" t="s">
        <v>164</v>
      </c>
      <c r="E72" s="35" t="s">
        <v>167</v>
      </c>
      <c r="F72" s="37">
        <v>42430</v>
      </c>
      <c r="G72" s="37">
        <v>42734</v>
      </c>
      <c r="H72" s="35" t="s">
        <v>169</v>
      </c>
      <c r="I72" s="35" t="s">
        <v>170</v>
      </c>
      <c r="K72" s="125" t="s">
        <v>111</v>
      </c>
      <c r="L72" s="128"/>
      <c r="M72" s="17"/>
      <c r="N72" s="18" t="s">
        <v>112</v>
      </c>
      <c r="O72" s="26"/>
      <c r="P72" s="17" t="s">
        <v>113</v>
      </c>
      <c r="Q72" s="17" t="s">
        <v>114</v>
      </c>
    </row>
    <row r="73" spans="2:17" ht="105" x14ac:dyDescent="0.25">
      <c r="B73" s="114"/>
      <c r="C73" s="135" t="s">
        <v>163</v>
      </c>
      <c r="D73" s="35" t="s">
        <v>165</v>
      </c>
      <c r="E73" s="35" t="s">
        <v>168</v>
      </c>
      <c r="F73" s="37">
        <v>42430</v>
      </c>
      <c r="G73" s="37">
        <v>42734</v>
      </c>
      <c r="H73" s="35" t="s">
        <v>169</v>
      </c>
      <c r="I73" s="35" t="s">
        <v>171</v>
      </c>
      <c r="K73" s="126"/>
      <c r="L73" s="128"/>
      <c r="M73" s="17"/>
      <c r="N73" s="18" t="s">
        <v>115</v>
      </c>
      <c r="O73" s="26"/>
      <c r="P73" s="17" t="s">
        <v>203</v>
      </c>
      <c r="Q73" s="17" t="s">
        <v>116</v>
      </c>
    </row>
    <row r="74" spans="2:17" ht="57.75" customHeight="1" x14ac:dyDescent="0.25">
      <c r="B74" s="114"/>
      <c r="C74" s="135"/>
      <c r="D74" s="114" t="s">
        <v>166</v>
      </c>
      <c r="E74" s="114" t="s">
        <v>172</v>
      </c>
      <c r="F74" s="129">
        <v>42430</v>
      </c>
      <c r="G74" s="129">
        <v>42734</v>
      </c>
      <c r="H74" s="114" t="s">
        <v>169</v>
      </c>
      <c r="I74" s="42" t="s">
        <v>188</v>
      </c>
      <c r="K74" s="126"/>
      <c r="L74" s="128"/>
      <c r="M74" s="115"/>
      <c r="N74" s="125" t="s">
        <v>117</v>
      </c>
      <c r="O74" s="117"/>
      <c r="P74" s="115" t="s">
        <v>85</v>
      </c>
      <c r="Q74" s="115" t="s">
        <v>118</v>
      </c>
    </row>
    <row r="75" spans="2:17" ht="62.25" customHeight="1" x14ac:dyDescent="0.25">
      <c r="B75" s="114"/>
      <c r="C75" s="135"/>
      <c r="D75" s="114"/>
      <c r="E75" s="114"/>
      <c r="F75" s="129"/>
      <c r="G75" s="129"/>
      <c r="H75" s="114"/>
      <c r="I75" s="44"/>
      <c r="K75" s="127"/>
      <c r="L75" s="128"/>
      <c r="M75" s="116"/>
      <c r="N75" s="127"/>
      <c r="O75" s="118"/>
      <c r="P75" s="116"/>
      <c r="Q75" s="116"/>
    </row>
    <row r="76" spans="2:17" ht="75" customHeight="1" x14ac:dyDescent="0.25">
      <c r="B76" s="135" t="s">
        <v>173</v>
      </c>
      <c r="C76" s="135" t="s">
        <v>160</v>
      </c>
      <c r="D76" s="114" t="s">
        <v>175</v>
      </c>
      <c r="E76" s="35" t="s">
        <v>176</v>
      </c>
      <c r="F76" s="129">
        <v>42430</v>
      </c>
      <c r="G76" s="129">
        <v>42734</v>
      </c>
      <c r="H76" s="129" t="s">
        <v>179</v>
      </c>
      <c r="I76" s="142" t="s">
        <v>180</v>
      </c>
      <c r="K76" s="119" t="s">
        <v>119</v>
      </c>
      <c r="L76" s="119" t="s">
        <v>120</v>
      </c>
      <c r="M76" s="119" t="s">
        <v>121</v>
      </c>
      <c r="N76" s="19" t="s">
        <v>122</v>
      </c>
      <c r="O76" s="27">
        <f>O77/O78</f>
        <v>9.579100145137881E-2</v>
      </c>
      <c r="P76" s="19"/>
      <c r="Q76" s="19"/>
    </row>
    <row r="77" spans="2:17" ht="45" x14ac:dyDescent="0.25">
      <c r="B77" s="135"/>
      <c r="C77" s="135"/>
      <c r="D77" s="114"/>
      <c r="E77" s="35" t="s">
        <v>189</v>
      </c>
      <c r="F77" s="129"/>
      <c r="G77" s="129"/>
      <c r="H77" s="129"/>
      <c r="I77" s="143"/>
      <c r="K77" s="120"/>
      <c r="L77" s="120"/>
      <c r="M77" s="120"/>
      <c r="N77" s="19" t="s">
        <v>123</v>
      </c>
      <c r="O77" s="28">
        <v>66</v>
      </c>
      <c r="P77" s="19"/>
      <c r="Q77" s="19"/>
    </row>
    <row r="78" spans="2:17" ht="107.25" customHeight="1" x14ac:dyDescent="0.25">
      <c r="B78" s="135"/>
      <c r="C78" s="135"/>
      <c r="D78" s="114"/>
      <c r="E78" s="35" t="s">
        <v>177</v>
      </c>
      <c r="F78" s="129"/>
      <c r="G78" s="129"/>
      <c r="H78" s="129"/>
      <c r="I78" s="144"/>
      <c r="K78" s="120"/>
      <c r="L78" s="120"/>
      <c r="M78" s="120"/>
      <c r="N78" s="19" t="s">
        <v>124</v>
      </c>
      <c r="O78" s="28">
        <v>689</v>
      </c>
      <c r="P78" s="19"/>
      <c r="Q78" s="19"/>
    </row>
    <row r="79" spans="2:17" ht="105" customHeight="1" x14ac:dyDescent="0.25">
      <c r="B79" s="135"/>
      <c r="C79" s="135"/>
      <c r="D79" s="114" t="s">
        <v>178</v>
      </c>
      <c r="E79" s="35" t="s">
        <v>181</v>
      </c>
      <c r="F79" s="145">
        <v>42430</v>
      </c>
      <c r="G79" s="145">
        <v>42734</v>
      </c>
      <c r="H79" s="146" t="s">
        <v>179</v>
      </c>
      <c r="I79" s="114" t="s">
        <v>187</v>
      </c>
      <c r="K79" s="120"/>
      <c r="L79" s="120"/>
      <c r="M79" s="121"/>
      <c r="N79" s="19"/>
      <c r="O79" s="28"/>
      <c r="P79" s="19"/>
      <c r="Q79" s="19"/>
    </row>
    <row r="80" spans="2:17" ht="75" x14ac:dyDescent="0.25">
      <c r="B80" s="135"/>
      <c r="C80" s="135" t="s">
        <v>174</v>
      </c>
      <c r="D80" s="114"/>
      <c r="E80" s="35" t="s">
        <v>190</v>
      </c>
      <c r="F80" s="146"/>
      <c r="G80" s="146"/>
      <c r="H80" s="146"/>
      <c r="I80" s="114"/>
      <c r="K80" s="120"/>
      <c r="L80" s="120"/>
      <c r="M80" s="119" t="s">
        <v>125</v>
      </c>
      <c r="N80" s="19" t="s">
        <v>126</v>
      </c>
      <c r="O80" s="28">
        <f>0.25*O82+0.3*O83+0.25*O84+0.2*O85</f>
        <v>10</v>
      </c>
      <c r="P80" s="19"/>
      <c r="Q80" s="19"/>
    </row>
    <row r="81" spans="2:17" ht="60" x14ac:dyDescent="0.25">
      <c r="B81" s="135"/>
      <c r="C81" s="135"/>
      <c r="D81" s="114"/>
      <c r="E81" s="35" t="s">
        <v>182</v>
      </c>
      <c r="F81" s="146"/>
      <c r="G81" s="146"/>
      <c r="H81" s="146"/>
      <c r="I81" s="114"/>
      <c r="K81" s="120"/>
      <c r="L81" s="120"/>
      <c r="M81" s="120"/>
      <c r="N81" s="19" t="s">
        <v>127</v>
      </c>
      <c r="O81" s="28">
        <v>10</v>
      </c>
      <c r="P81" s="19"/>
      <c r="Q81" s="19"/>
    </row>
    <row r="82" spans="2:17" ht="48" x14ac:dyDescent="0.25">
      <c r="B82" s="136"/>
      <c r="C82" s="136"/>
      <c r="D82" s="136"/>
      <c r="E82" s="136"/>
      <c r="F82" s="136"/>
      <c r="G82" s="136"/>
      <c r="H82" s="136"/>
      <c r="I82" s="136"/>
      <c r="K82" s="120"/>
      <c r="L82" s="120"/>
      <c r="M82" s="120"/>
      <c r="N82" s="19" t="s">
        <v>128</v>
      </c>
      <c r="O82" s="28">
        <v>10</v>
      </c>
      <c r="P82" s="19"/>
      <c r="Q82" s="19"/>
    </row>
    <row r="83" spans="2:17" ht="36" x14ac:dyDescent="0.25">
      <c r="B83" s="136"/>
      <c r="C83" s="136"/>
      <c r="D83" s="136"/>
      <c r="E83" s="136"/>
      <c r="F83" s="136"/>
      <c r="G83" s="136"/>
      <c r="H83" s="136"/>
      <c r="I83" s="136"/>
      <c r="K83" s="120"/>
      <c r="L83" s="120"/>
      <c r="M83" s="120"/>
      <c r="N83" s="19" t="s">
        <v>129</v>
      </c>
      <c r="O83" s="28">
        <v>10</v>
      </c>
      <c r="P83" s="19"/>
      <c r="Q83" s="19"/>
    </row>
    <row r="84" spans="2:17" ht="48" x14ac:dyDescent="0.25">
      <c r="B84" s="136"/>
      <c r="C84" s="136"/>
      <c r="D84" s="136"/>
      <c r="E84" s="136"/>
      <c r="F84" s="136"/>
      <c r="G84" s="136"/>
      <c r="H84" s="136"/>
      <c r="I84" s="136"/>
      <c r="K84" s="120"/>
      <c r="L84" s="120"/>
      <c r="M84" s="120"/>
      <c r="N84" s="19" t="s">
        <v>130</v>
      </c>
      <c r="O84" s="28">
        <v>10</v>
      </c>
      <c r="P84" s="19"/>
      <c r="Q84" s="19"/>
    </row>
    <row r="85" spans="2:17" ht="60" x14ac:dyDescent="0.25">
      <c r="B85" s="136"/>
      <c r="C85" s="136"/>
      <c r="D85" s="136"/>
      <c r="E85" s="136"/>
      <c r="F85" s="136"/>
      <c r="G85" s="136"/>
      <c r="H85" s="136"/>
      <c r="I85" s="136"/>
      <c r="K85" s="120"/>
      <c r="L85" s="121"/>
      <c r="M85" s="121"/>
      <c r="N85" s="19" t="s">
        <v>131</v>
      </c>
      <c r="O85" s="28">
        <v>10</v>
      </c>
      <c r="P85" s="19"/>
      <c r="Q85" s="19"/>
    </row>
    <row r="86" spans="2:17" ht="24" x14ac:dyDescent="0.25">
      <c r="B86" s="136"/>
      <c r="C86" s="136"/>
      <c r="D86" s="136"/>
      <c r="E86" s="136"/>
      <c r="F86" s="136"/>
      <c r="G86" s="136"/>
      <c r="H86" s="136"/>
      <c r="I86" s="136"/>
      <c r="K86" s="120"/>
      <c r="L86" s="122" t="s">
        <v>132</v>
      </c>
      <c r="M86" s="19" t="s">
        <v>133</v>
      </c>
      <c r="N86" s="19" t="s">
        <v>134</v>
      </c>
      <c r="O86" s="29"/>
      <c r="P86" s="19" t="s">
        <v>85</v>
      </c>
      <c r="Q86" s="19"/>
    </row>
    <row r="87" spans="2:17" ht="24" x14ac:dyDescent="0.25">
      <c r="B87" s="136"/>
      <c r="C87" s="136"/>
      <c r="D87" s="136"/>
      <c r="E87" s="136"/>
      <c r="F87" s="136"/>
      <c r="G87" s="136"/>
      <c r="H87" s="136"/>
      <c r="I87" s="136"/>
      <c r="K87" s="120"/>
      <c r="L87" s="123"/>
      <c r="M87" s="19" t="s">
        <v>135</v>
      </c>
      <c r="N87" s="19" t="s">
        <v>84</v>
      </c>
      <c r="O87" s="29"/>
      <c r="P87" s="19" t="s">
        <v>85</v>
      </c>
      <c r="Q87" s="19"/>
    </row>
    <row r="88" spans="2:17" ht="36" x14ac:dyDescent="0.25">
      <c r="B88" s="136"/>
      <c r="C88" s="136"/>
      <c r="D88" s="136"/>
      <c r="E88" s="136"/>
      <c r="F88" s="136"/>
      <c r="G88" s="136"/>
      <c r="H88" s="136"/>
      <c r="I88" s="136"/>
      <c r="K88" s="120"/>
      <c r="L88" s="123"/>
      <c r="M88" s="19" t="s">
        <v>136</v>
      </c>
      <c r="N88" s="19" t="s">
        <v>84</v>
      </c>
      <c r="O88" s="29"/>
      <c r="P88" s="19"/>
      <c r="Q88" s="19"/>
    </row>
    <row r="89" spans="2:17" ht="24" x14ac:dyDescent="0.25">
      <c r="B89" s="137"/>
      <c r="C89" s="137"/>
      <c r="D89" s="137"/>
      <c r="E89" s="137"/>
      <c r="F89" s="137"/>
      <c r="G89" s="137"/>
      <c r="H89" s="137"/>
      <c r="I89" s="137"/>
      <c r="K89" s="121"/>
      <c r="L89" s="124"/>
      <c r="M89" s="19" t="s">
        <v>137</v>
      </c>
      <c r="N89" s="19" t="s">
        <v>84</v>
      </c>
      <c r="O89" s="29"/>
      <c r="P89" s="19" t="s">
        <v>85</v>
      </c>
      <c r="Q89" s="19"/>
    </row>
    <row r="90" spans="2:17" x14ac:dyDescent="0.25">
      <c r="O90" s="30"/>
    </row>
  </sheetData>
  <mergeCells count="169">
    <mergeCell ref="E82:E89"/>
    <mergeCell ref="F82:F89"/>
    <mergeCell ref="G82:G89"/>
    <mergeCell ref="H82:H89"/>
    <mergeCell ref="I82:I89"/>
    <mergeCell ref="B25:B29"/>
    <mergeCell ref="B30:B68"/>
    <mergeCell ref="H25:H26"/>
    <mergeCell ref="I25:I26"/>
    <mergeCell ref="C25:C27"/>
    <mergeCell ref="C28:C29"/>
    <mergeCell ref="F76:F78"/>
    <mergeCell ref="G76:G78"/>
    <mergeCell ref="H76:H78"/>
    <mergeCell ref="I76:I78"/>
    <mergeCell ref="D76:D78"/>
    <mergeCell ref="C76:C79"/>
    <mergeCell ref="F79:F81"/>
    <mergeCell ref="G79:G81"/>
    <mergeCell ref="H79:H81"/>
    <mergeCell ref="I79:I81"/>
    <mergeCell ref="I74:I75"/>
    <mergeCell ref="D28:D29"/>
    <mergeCell ref="E28:E29"/>
    <mergeCell ref="F28:F29"/>
    <mergeCell ref="G28:G29"/>
    <mergeCell ref="H28:H29"/>
    <mergeCell ref="I28:I29"/>
    <mergeCell ref="E30:E71"/>
    <mergeCell ref="F30:F71"/>
    <mergeCell ref="G30:G71"/>
    <mergeCell ref="H30:H71"/>
    <mergeCell ref="I30:I71"/>
    <mergeCell ref="D79:D81"/>
    <mergeCell ref="C80:C81"/>
    <mergeCell ref="B76:B81"/>
    <mergeCell ref="B82:B89"/>
    <mergeCell ref="C82:C89"/>
    <mergeCell ref="D82:D89"/>
    <mergeCell ref="C11:C16"/>
    <mergeCell ref="C17:C24"/>
    <mergeCell ref="B72:B75"/>
    <mergeCell ref="C73:C75"/>
    <mergeCell ref="D74:D75"/>
    <mergeCell ref="B11:B24"/>
    <mergeCell ref="D11:D13"/>
    <mergeCell ref="D14:D16"/>
    <mergeCell ref="D17:D19"/>
    <mergeCell ref="D20:D24"/>
    <mergeCell ref="D25:D26"/>
    <mergeCell ref="C30:C68"/>
    <mergeCell ref="D30:D71"/>
    <mergeCell ref="E74:E75"/>
    <mergeCell ref="F74:F75"/>
    <mergeCell ref="G74:G75"/>
    <mergeCell ref="F25:F26"/>
    <mergeCell ref="G25:G26"/>
    <mergeCell ref="I11:I13"/>
    <mergeCell ref="I14:I16"/>
    <mergeCell ref="I17:I19"/>
    <mergeCell ref="I20:I24"/>
    <mergeCell ref="H11:H13"/>
    <mergeCell ref="H14:H16"/>
    <mergeCell ref="H17:H19"/>
    <mergeCell ref="H20:H24"/>
    <mergeCell ref="F14:F16"/>
    <mergeCell ref="F17:F19"/>
    <mergeCell ref="G14:G16"/>
    <mergeCell ref="G17:G19"/>
    <mergeCell ref="F20:F24"/>
    <mergeCell ref="G20:G24"/>
    <mergeCell ref="E11:E13"/>
    <mergeCell ref="E14:E16"/>
    <mergeCell ref="E20:E24"/>
    <mergeCell ref="F11:F13"/>
    <mergeCell ref="G11:G13"/>
    <mergeCell ref="K76:K89"/>
    <mergeCell ref="L76:L85"/>
    <mergeCell ref="M76:M79"/>
    <mergeCell ref="M80:M85"/>
    <mergeCell ref="L86:L89"/>
    <mergeCell ref="K72:K75"/>
    <mergeCell ref="L72:L75"/>
    <mergeCell ref="M74:M75"/>
    <mergeCell ref="N74:N75"/>
    <mergeCell ref="K62:K68"/>
    <mergeCell ref="L62:L68"/>
    <mergeCell ref="M62:M65"/>
    <mergeCell ref="P62:P65"/>
    <mergeCell ref="Q62:Q65"/>
    <mergeCell ref="N64:N65"/>
    <mergeCell ref="O64:O65"/>
    <mergeCell ref="M66:M68"/>
    <mergeCell ref="H74:H75"/>
    <mergeCell ref="P66:P68"/>
    <mergeCell ref="Q66:Q68"/>
    <mergeCell ref="P74:P75"/>
    <mergeCell ref="Q74:Q75"/>
    <mergeCell ref="O74:O75"/>
    <mergeCell ref="M69:M71"/>
    <mergeCell ref="K51:K61"/>
    <mergeCell ref="M53:M56"/>
    <mergeCell ref="P53:P56"/>
    <mergeCell ref="Q53:Q56"/>
    <mergeCell ref="L57:L61"/>
    <mergeCell ref="M58:M60"/>
    <mergeCell ref="P58:P60"/>
    <mergeCell ref="Q58:Q60"/>
    <mergeCell ref="O25:O26"/>
    <mergeCell ref="P25:P29"/>
    <mergeCell ref="Q25:Q29"/>
    <mergeCell ref="M45:M47"/>
    <mergeCell ref="P45:P47"/>
    <mergeCell ref="Q45:Q47"/>
    <mergeCell ref="M48:M50"/>
    <mergeCell ref="P48:P50"/>
    <mergeCell ref="Q48:Q50"/>
    <mergeCell ref="M37:M41"/>
    <mergeCell ref="P37:P41"/>
    <mergeCell ref="Q37:Q41"/>
    <mergeCell ref="M42:M44"/>
    <mergeCell ref="Q42:Q44"/>
    <mergeCell ref="M25:M29"/>
    <mergeCell ref="N25:N26"/>
    <mergeCell ref="O9:P9"/>
    <mergeCell ref="Q9:Q10"/>
    <mergeCell ref="K11:K50"/>
    <mergeCell ref="L11:L23"/>
    <mergeCell ref="M11:M14"/>
    <mergeCell ref="O11:O14"/>
    <mergeCell ref="P11:P14"/>
    <mergeCell ref="M15:M17"/>
    <mergeCell ref="P15:P17"/>
    <mergeCell ref="Q15:Q17"/>
    <mergeCell ref="M18:M23"/>
    <mergeCell ref="P18:P23"/>
    <mergeCell ref="Q18:Q23"/>
    <mergeCell ref="N22:N23"/>
    <mergeCell ref="O22:O23"/>
    <mergeCell ref="L25:L36"/>
    <mergeCell ref="M30:M32"/>
    <mergeCell ref="P30:P32"/>
    <mergeCell ref="Q30:Q32"/>
    <mergeCell ref="M33:M36"/>
    <mergeCell ref="P33:P36"/>
    <mergeCell ref="Q33:Q36"/>
    <mergeCell ref="N35:N36"/>
    <mergeCell ref="O35:O36"/>
    <mergeCell ref="E17:E19"/>
    <mergeCell ref="I9:I10"/>
    <mergeCell ref="H9:H10"/>
    <mergeCell ref="B2:E5"/>
    <mergeCell ref="F2:I2"/>
    <mergeCell ref="J3:N3"/>
    <mergeCell ref="J4:N4"/>
    <mergeCell ref="F5:I5"/>
    <mergeCell ref="B6:E6"/>
    <mergeCell ref="F6:I6"/>
    <mergeCell ref="J6:N6"/>
    <mergeCell ref="F3:I4"/>
    <mergeCell ref="J2:N2"/>
    <mergeCell ref="K9:K10"/>
    <mergeCell ref="L9:L10"/>
    <mergeCell ref="N9:N10"/>
    <mergeCell ref="C9:C10"/>
    <mergeCell ref="B9:B10"/>
    <mergeCell ref="F9:G9"/>
    <mergeCell ref="E9:E10"/>
    <mergeCell ref="D9:D1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Profesor</cp:lastModifiedBy>
  <cp:lastPrinted>2016-04-17T02:49:08Z</cp:lastPrinted>
  <dcterms:created xsi:type="dcterms:W3CDTF">2016-03-14T20:50:19Z</dcterms:created>
  <dcterms:modified xsi:type="dcterms:W3CDTF">2016-04-17T02:50:13Z</dcterms:modified>
</cp:coreProperties>
</file>