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ASES ECONÓMICO PRODUCTIVAS\"/>
    </mc:Choice>
  </mc:AlternateContent>
  <bookViews>
    <workbookView xWindow="0" yWindow="0" windowWidth="20490" windowHeight="7155" firstSheet="2" activeTab="2"/>
  </bookViews>
  <sheets>
    <sheet name="BASES BCE" sheetId="1" r:id="rId1"/>
    <sheet name="DIFERENTES BASES" sheetId="2" r:id="rId2"/>
    <sheet name="DESCRIPCIÓN" sheetId="3" r:id="rId3"/>
  </sheets>
  <definedNames>
    <definedName name="_xlnm._FilterDatabase" localSheetId="0" hidden="1">'BASES BCE'!$A$1:$CV$226</definedName>
    <definedName name="_xlnm._FilterDatabase" localSheetId="1" hidden="1">'DIFERENTES BASES'!$A$1:$DJ$224</definedName>
    <definedName name="area">'DIFERENTES BASES'!$DK$1</definedName>
    <definedName name="censoamb">'DIFERENTES BASES'!$DA$1:$DJ$1</definedName>
    <definedName name="cicenso">'DIFERENTES BASES'!$Y$1</definedName>
    <definedName name="cporviv">'DIFERENTES BASES'!$Z$1</definedName>
    <definedName name="densidad">'DIFERENTES BASES'!$DL$1:$DT$1</definedName>
    <definedName name="enerind">'DIFERENTES BASES'!$AV$1</definedName>
    <definedName name="enerres">'DIFERENTES BASES'!$AW$1</definedName>
    <definedName name="finan13">'DIFERENTES BASES'!$CE$1:$CN$1</definedName>
    <definedName name="finan2012">'DIFERENTES BASES'!$BT$1:$CD$1</definedName>
    <definedName name="finan2013">'DIFERENTES BASES'!$BT$1:$CD$1</definedName>
    <definedName name="finanz2010">'DIFERENTES BASES'!$AX$1:$BI$1</definedName>
    <definedName name="finanz2011">'DIFERENTES BASES'!$BJ$1:$BS$1</definedName>
    <definedName name="gatosnocons">'DIFERENTES BASES'!$CS$1</definedName>
    <definedName name="gtos">'DIFERENTES BASES'!$F$1:$P$1</definedName>
    <definedName name="gtoscons">'DIFERENTES BASES'!$CR$1</definedName>
    <definedName name="gtoscorr">'DIFERENTES BASES'!$CO$1:$CQ$1</definedName>
    <definedName name="gtosig">'DIFERENTES BASES'!$CO$1:$CS$1</definedName>
    <definedName name="home">DESCRIPCIÓN!$E$2</definedName>
    <definedName name="home10">DESCRIPCIÓN!$E$29</definedName>
    <definedName name="home11">DESCRIPCIÓN!$E$30</definedName>
    <definedName name="home12">DESCRIPCIÓN!$E$31</definedName>
    <definedName name="home13">DESCRIPCIÓN!$E$32</definedName>
    <definedName name="home14">DESCRIPCIÓN!$E$33</definedName>
    <definedName name="home15">DESCRIPCIÓN!$E$34</definedName>
    <definedName name="home16">DESCRIPCIÓN!$E$35</definedName>
    <definedName name="home17">DESCRIPCIÓN!$E$41</definedName>
    <definedName name="home18">DESCRIPCIÓN!$E$43</definedName>
    <definedName name="home19">DESCRIPCIÓN!$E$47</definedName>
    <definedName name="home2">DESCRIPCIÓN!$E$3</definedName>
    <definedName name="home20">DESCRIPCIÓN!$E$50</definedName>
    <definedName name="home21">DESCRIPCIÓN!$E$51</definedName>
    <definedName name="home22">DESCRIPCIÓN!$E$55</definedName>
    <definedName name="home23">DESCRIPCIÓN!$E$65</definedName>
    <definedName name="home24">DESCRIPCIÓN!$E$66</definedName>
    <definedName name="home25">DESCRIPCIÓN!$E$7</definedName>
    <definedName name="home3">DESCRIPCIÓN!$E$4</definedName>
    <definedName name="home4">DESCRIPCIÓN!$E$5</definedName>
    <definedName name="home5">DESCRIPCIÓN!$E$6</definedName>
    <definedName name="home6">DESCRIPCIÓN!$E$8</definedName>
    <definedName name="home7">DESCRIPCIÓN!$E$17</definedName>
    <definedName name="home8">DESCRIPCIÓN!$E$23</definedName>
    <definedName name="home9">DESCRIPCIÓN!$E$28</definedName>
    <definedName name="impues08">'DIFERENTES BASES'!$AJ$1</definedName>
    <definedName name="impues09">'DIFERENTES BASES'!$AM$1:$AO$1</definedName>
    <definedName name="impues10">'DIFERENTES BASES'!$AP$1:$AR$1</definedName>
    <definedName name="impues11">'DIFERENTES BASES'!$AS$1</definedName>
    <definedName name="impues12">'DIFERENTES BASES'!$AT$1</definedName>
    <definedName name="impues13">'DIFERENTES BASES'!$AU$1</definedName>
    <definedName name="impuest08">'DIFERENTES BASES'!$AJ$1:$AL$1</definedName>
    <definedName name="ing">'DIFERENTES BASES'!$T$1:$W$1</definedName>
    <definedName name="ingig">'DIFERENTES BASES'!$CT$1:$CV$1</definedName>
    <definedName name="ipf">'DIFERENTES BASES'!$CW$1:$CZ$1</definedName>
    <definedName name="kvh">'DIFERENTES BASES'!$X$1</definedName>
    <definedName name="pob">'BASES BCE'!$AO$1</definedName>
    <definedName name="pobd">'DIFERENTES BASES'!$AD$1</definedName>
    <definedName name="prod07">'BASES BCE'!$E$1:$G$1</definedName>
    <definedName name="prod08">'BASES BCE'!$H$1:$M$1</definedName>
    <definedName name="prod09">'BASES BCE'!$N$1:$S$1</definedName>
    <definedName name="prod10">'BASES BCE'!$T$1:$Y$1</definedName>
    <definedName name="prod11">'BASES BCE'!$Z$1:$AE$1</definedName>
    <definedName name="prod12">'BASES BCE'!$AF$1:$AK$1</definedName>
    <definedName name="prodpc2007">'BASES BCE'!$AR$1:$AT$1</definedName>
    <definedName name="prodpc2008">'BASES BCE'!$AU$1:$AZ$1</definedName>
    <definedName name="prodpc2009">'BASES BCE'!$BA$1:$BF$1</definedName>
    <definedName name="prodpc2010">'BASES BCE'!$BG$1:$BL$1</definedName>
    <definedName name="prodpc2011">'BASES BCE'!$BM$1:$BR$1</definedName>
    <definedName name="prodpc2012">'BASES BCE'!$BS$1:$BX$1</definedName>
    <definedName name="proypob">'BASES BCE'!$AP$1</definedName>
    <definedName name="proypobd">'DIFERENTES BASES'!$AE$1:$AI$1</definedName>
    <definedName name="retro">'BASES BCE'!$AL$1:$AN$1</definedName>
    <definedName name="retropob">'DIFERENTES BASES'!$AA$1:$AC$1</definedName>
    <definedName name="tcrec08">'BASES BCE'!$BY$1:$CD$1</definedName>
    <definedName name="tcrec09">'BASES BCE'!$CE$1:$CJ$1</definedName>
    <definedName name="tcrec10">'BASES BCE'!$CK$1:$CP$1</definedName>
    <definedName name="tcrec11">'BASES BCE'!$CQ$1:$CV$1</definedName>
    <definedName name="tcrec12">'BASES BCE'!$CW$1:$DB$1</definedName>
    <definedName name="tcrec2010">'BASES BCE'!$CK$1:$CP$1</definedName>
    <definedName name="tcrec2012">'BASES BCE'!$CW$1:$DB$1</definedName>
    <definedName name="trab">'DIFERENTES BASES'!$Q$1:$S$1</definedName>
    <definedName name="vtas">'DIFERENTES BASES'!$E$1</definedName>
  </definedNames>
  <calcPr calcId="152511"/>
</workbook>
</file>

<file path=xl/calcChain.xml><?xml version="1.0" encoding="utf-8"?>
<calcChain xmlns="http://schemas.openxmlformats.org/spreadsheetml/2006/main">
  <c r="DA114" i="1" l="1"/>
  <c r="CW3" i="1"/>
  <c r="CX3" i="1"/>
  <c r="CY3" i="1"/>
  <c r="CZ3" i="1"/>
  <c r="DA3" i="1"/>
  <c r="DB3" i="1"/>
  <c r="CW4" i="1"/>
  <c r="CX4" i="1"/>
  <c r="CY4" i="1"/>
  <c r="CZ4" i="1"/>
  <c r="DA4" i="1"/>
  <c r="DB4" i="1"/>
  <c r="CW5" i="1"/>
  <c r="CX5" i="1"/>
  <c r="CY5" i="1"/>
  <c r="CZ5" i="1"/>
  <c r="DA5" i="1"/>
  <c r="DB5" i="1"/>
  <c r="CW6" i="1"/>
  <c r="CX6" i="1"/>
  <c r="CY6" i="1"/>
  <c r="CZ6" i="1"/>
  <c r="DA6" i="1"/>
  <c r="DB6" i="1"/>
  <c r="CW7" i="1"/>
  <c r="CX7" i="1"/>
  <c r="CY7" i="1"/>
  <c r="CZ7" i="1"/>
  <c r="DA7" i="1"/>
  <c r="DB7" i="1"/>
  <c r="CW8" i="1"/>
  <c r="CX8" i="1"/>
  <c r="CY8" i="1"/>
  <c r="CZ8" i="1"/>
  <c r="DA8" i="1"/>
  <c r="DB8" i="1"/>
  <c r="CW9" i="1"/>
  <c r="CX9" i="1"/>
  <c r="CY9" i="1"/>
  <c r="CZ9" i="1"/>
  <c r="DA9" i="1"/>
  <c r="DB9" i="1"/>
  <c r="CW10" i="1"/>
  <c r="CX10" i="1"/>
  <c r="CY10" i="1"/>
  <c r="CZ10" i="1"/>
  <c r="DA10" i="1"/>
  <c r="DB10" i="1"/>
  <c r="CW11" i="1"/>
  <c r="CX11" i="1"/>
  <c r="CY11" i="1"/>
  <c r="CZ11" i="1"/>
  <c r="DA11" i="1"/>
  <c r="DB11" i="1"/>
  <c r="CW12" i="1"/>
  <c r="CX12" i="1"/>
  <c r="CY12" i="1"/>
  <c r="CZ12" i="1"/>
  <c r="DA12" i="1"/>
  <c r="DB12" i="1"/>
  <c r="CW13" i="1"/>
  <c r="CX13" i="1"/>
  <c r="CY13" i="1"/>
  <c r="CZ13" i="1"/>
  <c r="DA13" i="1"/>
  <c r="DB13" i="1"/>
  <c r="CW14" i="1"/>
  <c r="CX14" i="1"/>
  <c r="CY14" i="1"/>
  <c r="CZ14" i="1"/>
  <c r="DA14" i="1"/>
  <c r="DB14" i="1"/>
  <c r="CW15" i="1"/>
  <c r="CX15" i="1"/>
  <c r="CY15" i="1"/>
  <c r="CZ15" i="1"/>
  <c r="DA15" i="1"/>
  <c r="DB15" i="1"/>
  <c r="CW16" i="1"/>
  <c r="CX16" i="1"/>
  <c r="CY16" i="1"/>
  <c r="CZ16" i="1"/>
  <c r="DA16" i="1"/>
  <c r="DB16" i="1"/>
  <c r="CW17" i="1"/>
  <c r="CX17" i="1"/>
  <c r="CY17" i="1"/>
  <c r="CZ17" i="1"/>
  <c r="DA17" i="1"/>
  <c r="DB17" i="1"/>
  <c r="CW18" i="1"/>
  <c r="CX18" i="1"/>
  <c r="CY18" i="1"/>
  <c r="CZ18" i="1"/>
  <c r="DA18" i="1"/>
  <c r="DB18" i="1"/>
  <c r="CW19" i="1"/>
  <c r="CX19" i="1"/>
  <c r="CY19" i="1"/>
  <c r="CZ19" i="1"/>
  <c r="DA19" i="1"/>
  <c r="DB19" i="1"/>
  <c r="CW20" i="1"/>
  <c r="CX20" i="1"/>
  <c r="CY20" i="1"/>
  <c r="CZ20" i="1"/>
  <c r="DA20" i="1"/>
  <c r="DB20" i="1"/>
  <c r="CW21" i="1"/>
  <c r="CX21" i="1"/>
  <c r="CY21" i="1"/>
  <c r="CZ21" i="1"/>
  <c r="DA21" i="1"/>
  <c r="DB21" i="1"/>
  <c r="CW22" i="1"/>
  <c r="CX22" i="1"/>
  <c r="CY22" i="1"/>
  <c r="CZ22" i="1"/>
  <c r="DA22" i="1"/>
  <c r="DB22" i="1"/>
  <c r="CW23" i="1"/>
  <c r="CX23" i="1"/>
  <c r="CY23" i="1"/>
  <c r="CZ23" i="1"/>
  <c r="DA23" i="1"/>
  <c r="DB23" i="1"/>
  <c r="CW24" i="1"/>
  <c r="CX24" i="1"/>
  <c r="CY24" i="1"/>
  <c r="CZ24" i="1"/>
  <c r="DA24" i="1"/>
  <c r="DB24" i="1"/>
  <c r="CW25" i="1"/>
  <c r="CX25" i="1"/>
  <c r="CY25" i="1"/>
  <c r="CZ25" i="1"/>
  <c r="DA25" i="1"/>
  <c r="DB25" i="1"/>
  <c r="CW26" i="1"/>
  <c r="CX26" i="1"/>
  <c r="CY26" i="1"/>
  <c r="CZ26" i="1"/>
  <c r="DA26" i="1"/>
  <c r="DB26" i="1"/>
  <c r="CW27" i="1"/>
  <c r="CX27" i="1"/>
  <c r="CY27" i="1"/>
  <c r="CZ27" i="1"/>
  <c r="DA27" i="1"/>
  <c r="DB27" i="1"/>
  <c r="CW28" i="1"/>
  <c r="CX28" i="1"/>
  <c r="CY28" i="1"/>
  <c r="CZ28" i="1"/>
  <c r="DA28" i="1"/>
  <c r="DB28" i="1"/>
  <c r="CW29" i="1"/>
  <c r="CX29" i="1"/>
  <c r="CY29" i="1"/>
  <c r="CZ29" i="1"/>
  <c r="DA29" i="1"/>
  <c r="DB29" i="1"/>
  <c r="CW30" i="1"/>
  <c r="CX30" i="1"/>
  <c r="CY30" i="1"/>
  <c r="CZ30" i="1"/>
  <c r="DA30" i="1"/>
  <c r="DB30" i="1"/>
  <c r="CW31" i="1"/>
  <c r="CX31" i="1"/>
  <c r="CY31" i="1"/>
  <c r="CZ31" i="1"/>
  <c r="DA31" i="1"/>
  <c r="DB31" i="1"/>
  <c r="CW32" i="1"/>
  <c r="CX32" i="1"/>
  <c r="CY32" i="1"/>
  <c r="CZ32" i="1"/>
  <c r="DA32" i="1"/>
  <c r="DB32" i="1"/>
  <c r="CW33" i="1"/>
  <c r="CX33" i="1"/>
  <c r="CY33" i="1"/>
  <c r="CZ33" i="1"/>
  <c r="DA33" i="1"/>
  <c r="DB33" i="1"/>
  <c r="CW34" i="1"/>
  <c r="CX34" i="1"/>
  <c r="CY34" i="1"/>
  <c r="CZ34" i="1"/>
  <c r="DA34" i="1"/>
  <c r="DB34" i="1"/>
  <c r="CW35" i="1"/>
  <c r="CX35" i="1"/>
  <c r="CY35" i="1"/>
  <c r="CZ35" i="1"/>
  <c r="DA35" i="1"/>
  <c r="DB35" i="1"/>
  <c r="CW36" i="1"/>
  <c r="CX36" i="1"/>
  <c r="CY36" i="1"/>
  <c r="CZ36" i="1"/>
  <c r="DA36" i="1"/>
  <c r="DB36" i="1"/>
  <c r="CW37" i="1"/>
  <c r="CX37" i="1"/>
  <c r="CY37" i="1"/>
  <c r="CZ37" i="1"/>
  <c r="DA37" i="1"/>
  <c r="DB37" i="1"/>
  <c r="CW38" i="1"/>
  <c r="CX38" i="1"/>
  <c r="CY38" i="1"/>
  <c r="CZ38" i="1"/>
  <c r="DA38" i="1"/>
  <c r="DB38" i="1"/>
  <c r="CW39" i="1"/>
  <c r="CX39" i="1"/>
  <c r="CY39" i="1"/>
  <c r="CZ39" i="1"/>
  <c r="DA39" i="1"/>
  <c r="DB39" i="1"/>
  <c r="CW40" i="1"/>
  <c r="CX40" i="1"/>
  <c r="CY40" i="1"/>
  <c r="CZ40" i="1"/>
  <c r="DA40" i="1"/>
  <c r="DB40" i="1"/>
  <c r="CW41" i="1"/>
  <c r="CX41" i="1"/>
  <c r="CY41" i="1"/>
  <c r="CZ41" i="1"/>
  <c r="DA41" i="1"/>
  <c r="DB41" i="1"/>
  <c r="CW42" i="1"/>
  <c r="CX42" i="1"/>
  <c r="CY42" i="1"/>
  <c r="CZ42" i="1"/>
  <c r="DA42" i="1"/>
  <c r="DB42" i="1"/>
  <c r="CW43" i="1"/>
  <c r="CX43" i="1"/>
  <c r="CY43" i="1"/>
  <c r="CZ43" i="1"/>
  <c r="DA43" i="1"/>
  <c r="DB43" i="1"/>
  <c r="CW44" i="1"/>
  <c r="CX44" i="1"/>
  <c r="CY44" i="1"/>
  <c r="CZ44" i="1"/>
  <c r="DA44" i="1"/>
  <c r="DB44" i="1"/>
  <c r="CW45" i="1"/>
  <c r="CX45" i="1"/>
  <c r="CY45" i="1"/>
  <c r="CZ45" i="1"/>
  <c r="DA45" i="1"/>
  <c r="DB45" i="1"/>
  <c r="CW46" i="1"/>
  <c r="CX46" i="1"/>
  <c r="CY46" i="1"/>
  <c r="CZ46" i="1"/>
  <c r="DA46" i="1"/>
  <c r="DB46" i="1"/>
  <c r="CW47" i="1"/>
  <c r="CX47" i="1"/>
  <c r="CY47" i="1"/>
  <c r="CZ47" i="1"/>
  <c r="DA47" i="1"/>
  <c r="DB47" i="1"/>
  <c r="CW48" i="1"/>
  <c r="CX48" i="1"/>
  <c r="CY48" i="1"/>
  <c r="CZ48" i="1"/>
  <c r="DA48" i="1"/>
  <c r="DB48" i="1"/>
  <c r="CW49" i="1"/>
  <c r="CX49" i="1"/>
  <c r="CY49" i="1"/>
  <c r="CZ49" i="1"/>
  <c r="DA49" i="1"/>
  <c r="DB49" i="1"/>
  <c r="CW50" i="1"/>
  <c r="CX50" i="1"/>
  <c r="CY50" i="1"/>
  <c r="CZ50" i="1"/>
  <c r="DA50" i="1"/>
  <c r="DB50" i="1"/>
  <c r="CW51" i="1"/>
  <c r="CX51" i="1"/>
  <c r="CY51" i="1"/>
  <c r="CZ51" i="1"/>
  <c r="DA51" i="1"/>
  <c r="DB51" i="1"/>
  <c r="CW52" i="1"/>
  <c r="CX52" i="1"/>
  <c r="CY52" i="1"/>
  <c r="CZ52" i="1"/>
  <c r="DA52" i="1"/>
  <c r="DB52" i="1"/>
  <c r="CW53" i="1"/>
  <c r="CX53" i="1"/>
  <c r="CY53" i="1"/>
  <c r="CZ53" i="1"/>
  <c r="DA53" i="1"/>
  <c r="DB53" i="1"/>
  <c r="CW54" i="1"/>
  <c r="CX54" i="1"/>
  <c r="CY54" i="1"/>
  <c r="CZ54" i="1"/>
  <c r="DA54" i="1"/>
  <c r="DB54" i="1"/>
  <c r="CW55" i="1"/>
  <c r="CX55" i="1"/>
  <c r="CY55" i="1"/>
  <c r="CZ55" i="1"/>
  <c r="DA55" i="1"/>
  <c r="DB55" i="1"/>
  <c r="CW56" i="1"/>
  <c r="CX56" i="1"/>
  <c r="CY56" i="1"/>
  <c r="CZ56" i="1"/>
  <c r="DA56" i="1"/>
  <c r="DB56" i="1"/>
  <c r="CW57" i="1"/>
  <c r="CX57" i="1"/>
  <c r="CY57" i="1"/>
  <c r="CZ57" i="1"/>
  <c r="DA57" i="1"/>
  <c r="DB57" i="1"/>
  <c r="CW58" i="1"/>
  <c r="CX58" i="1"/>
  <c r="CY58" i="1"/>
  <c r="CZ58" i="1"/>
  <c r="DA58" i="1"/>
  <c r="DB58" i="1"/>
  <c r="CW59" i="1"/>
  <c r="CX59" i="1"/>
  <c r="CY59" i="1"/>
  <c r="CZ59" i="1"/>
  <c r="DA59" i="1"/>
  <c r="DB59" i="1"/>
  <c r="CW60" i="1"/>
  <c r="CX60" i="1"/>
  <c r="CY60" i="1"/>
  <c r="CZ60" i="1"/>
  <c r="DA60" i="1"/>
  <c r="DB60" i="1"/>
  <c r="CW61" i="1"/>
  <c r="CX61" i="1"/>
  <c r="CY61" i="1"/>
  <c r="CZ61" i="1"/>
  <c r="DA61" i="1"/>
  <c r="DB61" i="1"/>
  <c r="CW62" i="1"/>
  <c r="CX62" i="1"/>
  <c r="CY62" i="1"/>
  <c r="CZ62" i="1"/>
  <c r="DA62" i="1"/>
  <c r="DB62" i="1"/>
  <c r="CW63" i="1"/>
  <c r="CX63" i="1"/>
  <c r="CY63" i="1"/>
  <c r="CZ63" i="1"/>
  <c r="DA63" i="1"/>
  <c r="DB63" i="1"/>
  <c r="CW64" i="1"/>
  <c r="CX64" i="1"/>
  <c r="CY64" i="1"/>
  <c r="CZ64" i="1"/>
  <c r="DA64" i="1"/>
  <c r="DB64" i="1"/>
  <c r="CW65" i="1"/>
  <c r="CX65" i="1"/>
  <c r="CY65" i="1"/>
  <c r="CZ65" i="1"/>
  <c r="DA65" i="1"/>
  <c r="DB65" i="1"/>
  <c r="CW66" i="1"/>
  <c r="CX66" i="1"/>
  <c r="CY66" i="1"/>
  <c r="CZ66" i="1"/>
  <c r="DA66" i="1"/>
  <c r="DB66" i="1"/>
  <c r="CW67" i="1"/>
  <c r="CX67" i="1"/>
  <c r="CY67" i="1"/>
  <c r="CZ67" i="1"/>
  <c r="DA67" i="1"/>
  <c r="DB67" i="1"/>
  <c r="CW68" i="1"/>
  <c r="CX68" i="1"/>
  <c r="CY68" i="1"/>
  <c r="CZ68" i="1"/>
  <c r="DA68" i="1"/>
  <c r="DB68" i="1"/>
  <c r="CW69" i="1"/>
  <c r="CX69" i="1"/>
  <c r="CY69" i="1"/>
  <c r="CZ69" i="1"/>
  <c r="DA69" i="1"/>
  <c r="DB69" i="1"/>
  <c r="CW70" i="1"/>
  <c r="CX70" i="1"/>
  <c r="CY70" i="1"/>
  <c r="CZ70" i="1"/>
  <c r="DA70" i="1"/>
  <c r="DB70" i="1"/>
  <c r="CW71" i="1"/>
  <c r="CX71" i="1"/>
  <c r="CY71" i="1"/>
  <c r="CZ71" i="1"/>
  <c r="DA71" i="1"/>
  <c r="DB71" i="1"/>
  <c r="CW72" i="1"/>
  <c r="CX72" i="1"/>
  <c r="CY72" i="1"/>
  <c r="CZ72" i="1"/>
  <c r="DA72" i="1"/>
  <c r="DB72" i="1"/>
  <c r="CW73" i="1"/>
  <c r="CX73" i="1"/>
  <c r="CY73" i="1"/>
  <c r="CZ73" i="1"/>
  <c r="DA73" i="1"/>
  <c r="DB73" i="1"/>
  <c r="CW74" i="1"/>
  <c r="CX74" i="1"/>
  <c r="CY74" i="1"/>
  <c r="CZ74" i="1"/>
  <c r="DA74" i="1"/>
  <c r="DB74" i="1"/>
  <c r="CW75" i="1"/>
  <c r="CX75" i="1"/>
  <c r="CY75" i="1"/>
  <c r="CZ75" i="1"/>
  <c r="DA75" i="1"/>
  <c r="DB75" i="1"/>
  <c r="CW76" i="1"/>
  <c r="CX76" i="1"/>
  <c r="CY76" i="1"/>
  <c r="CZ76" i="1"/>
  <c r="DA76" i="1"/>
  <c r="DB76" i="1"/>
  <c r="CW77" i="1"/>
  <c r="CX77" i="1"/>
  <c r="CY77" i="1"/>
  <c r="CZ77" i="1"/>
  <c r="DA77" i="1"/>
  <c r="DB77" i="1"/>
  <c r="CW78" i="1"/>
  <c r="CX78" i="1"/>
  <c r="CY78" i="1"/>
  <c r="CZ78" i="1"/>
  <c r="DA78" i="1"/>
  <c r="DB78" i="1"/>
  <c r="CW79" i="1"/>
  <c r="CX79" i="1"/>
  <c r="CY79" i="1"/>
  <c r="CZ79" i="1"/>
  <c r="DA79" i="1"/>
  <c r="DB79" i="1"/>
  <c r="CW80" i="1"/>
  <c r="CX80" i="1"/>
  <c r="CY80" i="1"/>
  <c r="CZ80" i="1"/>
  <c r="DA80" i="1"/>
  <c r="DB80" i="1"/>
  <c r="CW81" i="1"/>
  <c r="CX81" i="1"/>
  <c r="CY81" i="1"/>
  <c r="CZ81" i="1"/>
  <c r="DA81" i="1"/>
  <c r="DB81" i="1"/>
  <c r="CW82" i="1"/>
  <c r="CX82" i="1"/>
  <c r="CY82" i="1"/>
  <c r="CZ82" i="1"/>
  <c r="DA82" i="1"/>
  <c r="DB82" i="1"/>
  <c r="CW83" i="1"/>
  <c r="CX83" i="1"/>
  <c r="CY83" i="1"/>
  <c r="CZ83" i="1"/>
  <c r="DA83" i="1"/>
  <c r="DB83" i="1"/>
  <c r="CW84" i="1"/>
  <c r="CX84" i="1"/>
  <c r="CY84" i="1"/>
  <c r="CZ84" i="1"/>
  <c r="DA84" i="1"/>
  <c r="DB84" i="1"/>
  <c r="CW85" i="1"/>
  <c r="CX85" i="1"/>
  <c r="CY85" i="1"/>
  <c r="CZ85" i="1"/>
  <c r="DA85" i="1"/>
  <c r="DB85" i="1"/>
  <c r="CW86" i="1"/>
  <c r="CX86" i="1"/>
  <c r="CY86" i="1"/>
  <c r="CZ86" i="1"/>
  <c r="DA86" i="1"/>
  <c r="DB86" i="1"/>
  <c r="CW87" i="1"/>
  <c r="CX87" i="1"/>
  <c r="CY87" i="1"/>
  <c r="CZ87" i="1"/>
  <c r="DA87" i="1"/>
  <c r="DB87" i="1"/>
  <c r="CW88" i="1"/>
  <c r="CX88" i="1"/>
  <c r="CY88" i="1"/>
  <c r="CZ88" i="1"/>
  <c r="DA88" i="1"/>
  <c r="DB88" i="1"/>
  <c r="CW89" i="1"/>
  <c r="CX89" i="1"/>
  <c r="CY89" i="1"/>
  <c r="CZ89" i="1"/>
  <c r="DA89" i="1"/>
  <c r="DB89" i="1"/>
  <c r="CW90" i="1"/>
  <c r="CX90" i="1"/>
  <c r="CY90" i="1"/>
  <c r="CZ90" i="1"/>
  <c r="DA90" i="1"/>
  <c r="DB90" i="1"/>
  <c r="CW91" i="1"/>
  <c r="CX91" i="1"/>
  <c r="CY91" i="1"/>
  <c r="CZ91" i="1"/>
  <c r="DA91" i="1"/>
  <c r="DB91" i="1"/>
  <c r="CW92" i="1"/>
  <c r="CX92" i="1"/>
  <c r="CY92" i="1"/>
  <c r="CZ92" i="1"/>
  <c r="DA92" i="1"/>
  <c r="DB92" i="1"/>
  <c r="CW93" i="1"/>
  <c r="CX93" i="1"/>
  <c r="CY93" i="1"/>
  <c r="CZ93" i="1"/>
  <c r="DA93" i="1"/>
  <c r="DB93" i="1"/>
  <c r="CW94" i="1"/>
  <c r="CX94" i="1"/>
  <c r="CY94" i="1"/>
  <c r="CZ94" i="1"/>
  <c r="DA94" i="1"/>
  <c r="DB94" i="1"/>
  <c r="CW95" i="1"/>
  <c r="CX95" i="1"/>
  <c r="CY95" i="1"/>
  <c r="CZ95" i="1"/>
  <c r="DA95" i="1"/>
  <c r="DB95" i="1"/>
  <c r="CW96" i="1"/>
  <c r="CX96" i="1"/>
  <c r="CY96" i="1"/>
  <c r="CZ96" i="1"/>
  <c r="DA96" i="1"/>
  <c r="DB96" i="1"/>
  <c r="CW97" i="1"/>
  <c r="CX97" i="1"/>
  <c r="CY97" i="1"/>
  <c r="CZ97" i="1"/>
  <c r="DA97" i="1"/>
  <c r="DB97" i="1"/>
  <c r="CW98" i="1"/>
  <c r="CX98" i="1"/>
  <c r="CY98" i="1"/>
  <c r="CZ98" i="1"/>
  <c r="DA98" i="1"/>
  <c r="DB98" i="1"/>
  <c r="CW99" i="1"/>
  <c r="CX99" i="1"/>
  <c r="CY99" i="1"/>
  <c r="CZ99" i="1"/>
  <c r="DA99" i="1"/>
  <c r="DB99" i="1"/>
  <c r="CW100" i="1"/>
  <c r="CX100" i="1"/>
  <c r="CY100" i="1"/>
  <c r="CZ100" i="1"/>
  <c r="DA100" i="1"/>
  <c r="DB100" i="1"/>
  <c r="CW101" i="1"/>
  <c r="CX101" i="1"/>
  <c r="CY101" i="1"/>
  <c r="CZ101" i="1"/>
  <c r="DA101" i="1"/>
  <c r="DB101" i="1"/>
  <c r="CW102" i="1"/>
  <c r="CX102" i="1"/>
  <c r="CY102" i="1"/>
  <c r="CZ102" i="1"/>
  <c r="DA102" i="1"/>
  <c r="DB102" i="1"/>
  <c r="CW103" i="1"/>
  <c r="CX103" i="1"/>
  <c r="CY103" i="1"/>
  <c r="CZ103" i="1"/>
  <c r="DA103" i="1"/>
  <c r="DB103" i="1"/>
  <c r="CW104" i="1"/>
  <c r="CX104" i="1"/>
  <c r="CY104" i="1"/>
  <c r="CZ104" i="1"/>
  <c r="DA104" i="1"/>
  <c r="DB104" i="1"/>
  <c r="CW105" i="1"/>
  <c r="CX105" i="1"/>
  <c r="CY105" i="1"/>
  <c r="CZ105" i="1"/>
  <c r="DA105" i="1"/>
  <c r="DB105" i="1"/>
  <c r="CW106" i="1"/>
  <c r="CX106" i="1"/>
  <c r="CY106" i="1"/>
  <c r="CZ106" i="1"/>
  <c r="DA106" i="1"/>
  <c r="DB106" i="1"/>
  <c r="CW107" i="1"/>
  <c r="CX107" i="1"/>
  <c r="CY107" i="1"/>
  <c r="CZ107" i="1"/>
  <c r="DA107" i="1"/>
  <c r="DB107" i="1"/>
  <c r="CW108" i="1"/>
  <c r="CX108" i="1"/>
  <c r="CY108" i="1"/>
  <c r="CZ108" i="1"/>
  <c r="DA108" i="1"/>
  <c r="DB108" i="1"/>
  <c r="CW109" i="1"/>
  <c r="CX109" i="1"/>
  <c r="CY109" i="1"/>
  <c r="CZ109" i="1"/>
  <c r="DA109" i="1"/>
  <c r="DB109" i="1"/>
  <c r="CW110" i="1"/>
  <c r="CX110" i="1"/>
  <c r="CY110" i="1"/>
  <c r="CZ110" i="1"/>
  <c r="DA110" i="1"/>
  <c r="DB110" i="1"/>
  <c r="CW111" i="1"/>
  <c r="CX111" i="1"/>
  <c r="CY111" i="1"/>
  <c r="CZ111" i="1"/>
  <c r="DA111" i="1"/>
  <c r="DB111" i="1"/>
  <c r="CW112" i="1"/>
  <c r="CX112" i="1"/>
  <c r="CY112" i="1"/>
  <c r="CZ112" i="1"/>
  <c r="DA112" i="1"/>
  <c r="DB112" i="1"/>
  <c r="CW113" i="1"/>
  <c r="CX113" i="1"/>
  <c r="CY113" i="1"/>
  <c r="CZ113" i="1"/>
  <c r="DA113" i="1"/>
  <c r="DB113" i="1"/>
  <c r="CW114" i="1"/>
  <c r="CX114" i="1"/>
  <c r="CY114" i="1"/>
  <c r="CZ114" i="1"/>
  <c r="DB114" i="1"/>
  <c r="CW115" i="1"/>
  <c r="CX115" i="1"/>
  <c r="CY115" i="1"/>
  <c r="CZ115" i="1"/>
  <c r="DA115" i="1"/>
  <c r="DB115" i="1"/>
  <c r="CW116" i="1"/>
  <c r="CX116" i="1"/>
  <c r="CY116" i="1"/>
  <c r="CZ116" i="1"/>
  <c r="DA116" i="1"/>
  <c r="DB116" i="1"/>
  <c r="CW117" i="1"/>
  <c r="CX117" i="1"/>
  <c r="CY117" i="1"/>
  <c r="CZ117" i="1"/>
  <c r="DA117" i="1"/>
  <c r="DB117" i="1"/>
  <c r="CW118" i="1"/>
  <c r="CX118" i="1"/>
  <c r="CY118" i="1"/>
  <c r="CZ118" i="1"/>
  <c r="DA118" i="1"/>
  <c r="DB118" i="1"/>
  <c r="CW119" i="1"/>
  <c r="CX119" i="1"/>
  <c r="CY119" i="1"/>
  <c r="CZ119" i="1"/>
  <c r="DA119" i="1"/>
  <c r="DB119" i="1"/>
  <c r="CW120" i="1"/>
  <c r="CX120" i="1"/>
  <c r="CY120" i="1"/>
  <c r="CZ120" i="1"/>
  <c r="DA120" i="1"/>
  <c r="DB120" i="1"/>
  <c r="CW121" i="1"/>
  <c r="CX121" i="1"/>
  <c r="CY121" i="1"/>
  <c r="CZ121" i="1"/>
  <c r="DA121" i="1"/>
  <c r="DB121" i="1"/>
  <c r="CW122" i="1"/>
  <c r="CX122" i="1"/>
  <c r="CY122" i="1"/>
  <c r="CZ122" i="1"/>
  <c r="DA122" i="1"/>
  <c r="DB122" i="1"/>
  <c r="CW123" i="1"/>
  <c r="CX123" i="1"/>
  <c r="CY123" i="1"/>
  <c r="CZ123" i="1"/>
  <c r="DA123" i="1"/>
  <c r="DB123" i="1"/>
  <c r="CW124" i="1"/>
  <c r="CX124" i="1"/>
  <c r="CY124" i="1"/>
  <c r="CZ124" i="1"/>
  <c r="DA124" i="1"/>
  <c r="DB124" i="1"/>
  <c r="CW125" i="1"/>
  <c r="CX125" i="1"/>
  <c r="CY125" i="1"/>
  <c r="CZ125" i="1"/>
  <c r="DA125" i="1"/>
  <c r="DB125" i="1"/>
  <c r="CW126" i="1"/>
  <c r="CX126" i="1"/>
  <c r="CY126" i="1"/>
  <c r="CZ126" i="1"/>
  <c r="DA126" i="1"/>
  <c r="DB126" i="1"/>
  <c r="CW127" i="1"/>
  <c r="CX127" i="1"/>
  <c r="CY127" i="1"/>
  <c r="CZ127" i="1"/>
  <c r="DA127" i="1"/>
  <c r="DB127" i="1"/>
  <c r="CW128" i="1"/>
  <c r="CX128" i="1"/>
  <c r="CY128" i="1"/>
  <c r="CZ128" i="1"/>
  <c r="DA128" i="1"/>
  <c r="DB128" i="1"/>
  <c r="CW129" i="1"/>
  <c r="CX129" i="1"/>
  <c r="CY129" i="1"/>
  <c r="CZ129" i="1"/>
  <c r="DA129" i="1"/>
  <c r="DB129" i="1"/>
  <c r="CW130" i="1"/>
  <c r="CX130" i="1"/>
  <c r="CY130" i="1"/>
  <c r="CZ130" i="1"/>
  <c r="DA130" i="1"/>
  <c r="DB130" i="1"/>
  <c r="CW131" i="1"/>
  <c r="CX131" i="1"/>
  <c r="CY131" i="1"/>
  <c r="CZ131" i="1"/>
  <c r="DA131" i="1"/>
  <c r="DB131" i="1"/>
  <c r="CW132" i="1"/>
  <c r="CX132" i="1"/>
  <c r="CY132" i="1"/>
  <c r="CZ132" i="1"/>
  <c r="DA132" i="1"/>
  <c r="DB132" i="1"/>
  <c r="CW133" i="1"/>
  <c r="CX133" i="1"/>
  <c r="CY133" i="1"/>
  <c r="CZ133" i="1"/>
  <c r="DA133" i="1"/>
  <c r="DB133" i="1"/>
  <c r="CW134" i="1"/>
  <c r="CX134" i="1"/>
  <c r="CY134" i="1"/>
  <c r="CZ134" i="1"/>
  <c r="DA134" i="1"/>
  <c r="DB134" i="1"/>
  <c r="CW135" i="1"/>
  <c r="CX135" i="1"/>
  <c r="CY135" i="1"/>
  <c r="CZ135" i="1"/>
  <c r="DA135" i="1"/>
  <c r="DB135" i="1"/>
  <c r="CW136" i="1"/>
  <c r="CX136" i="1"/>
  <c r="CY136" i="1"/>
  <c r="CZ136" i="1"/>
  <c r="DA136" i="1"/>
  <c r="DB136" i="1"/>
  <c r="CW137" i="1"/>
  <c r="CX137" i="1"/>
  <c r="CY137" i="1"/>
  <c r="CZ137" i="1"/>
  <c r="DA137" i="1"/>
  <c r="DB137" i="1"/>
  <c r="CW138" i="1"/>
  <c r="CX138" i="1"/>
  <c r="CY138" i="1"/>
  <c r="CZ138" i="1"/>
  <c r="DA138" i="1"/>
  <c r="DB138" i="1"/>
  <c r="CW139" i="1"/>
  <c r="CX139" i="1"/>
  <c r="CY139" i="1"/>
  <c r="CZ139" i="1"/>
  <c r="DA139" i="1"/>
  <c r="DB139" i="1"/>
  <c r="CW140" i="1"/>
  <c r="CX140" i="1"/>
  <c r="CY140" i="1"/>
  <c r="CZ140" i="1"/>
  <c r="DA140" i="1"/>
  <c r="DB140" i="1"/>
  <c r="CW141" i="1"/>
  <c r="CX141" i="1"/>
  <c r="CY141" i="1"/>
  <c r="CZ141" i="1"/>
  <c r="DA141" i="1"/>
  <c r="DB141" i="1"/>
  <c r="CW142" i="1"/>
  <c r="CX142" i="1"/>
  <c r="CY142" i="1"/>
  <c r="CZ142" i="1"/>
  <c r="DA142" i="1"/>
  <c r="DB142" i="1"/>
  <c r="CW143" i="1"/>
  <c r="CX143" i="1"/>
  <c r="CY143" i="1"/>
  <c r="CZ143" i="1"/>
  <c r="DA143" i="1"/>
  <c r="DB143" i="1"/>
  <c r="CW144" i="1"/>
  <c r="CX144" i="1"/>
  <c r="CY144" i="1"/>
  <c r="CZ144" i="1"/>
  <c r="DA144" i="1"/>
  <c r="DB144" i="1"/>
  <c r="CW145" i="1"/>
  <c r="CX145" i="1"/>
  <c r="CY145" i="1"/>
  <c r="CZ145" i="1"/>
  <c r="DA145" i="1"/>
  <c r="DB145" i="1"/>
  <c r="CW146" i="1"/>
  <c r="CX146" i="1"/>
  <c r="CY146" i="1"/>
  <c r="CZ146" i="1"/>
  <c r="DA146" i="1"/>
  <c r="DB146" i="1"/>
  <c r="CW147" i="1"/>
  <c r="CX147" i="1"/>
  <c r="CY147" i="1"/>
  <c r="CZ147" i="1"/>
  <c r="DA147" i="1"/>
  <c r="DB147" i="1"/>
  <c r="CW148" i="1"/>
  <c r="CX148" i="1"/>
  <c r="CY148" i="1"/>
  <c r="CZ148" i="1"/>
  <c r="DA148" i="1"/>
  <c r="DB148" i="1"/>
  <c r="CW149" i="1"/>
  <c r="CX149" i="1"/>
  <c r="CY149" i="1"/>
  <c r="CZ149" i="1"/>
  <c r="DA149" i="1"/>
  <c r="DB149" i="1"/>
  <c r="CW150" i="1"/>
  <c r="CX150" i="1"/>
  <c r="CY150" i="1"/>
  <c r="CZ150" i="1"/>
  <c r="DA150" i="1"/>
  <c r="DB150" i="1"/>
  <c r="CW151" i="1"/>
  <c r="CX151" i="1"/>
  <c r="CY151" i="1"/>
  <c r="CZ151" i="1"/>
  <c r="DA151" i="1"/>
  <c r="DB151" i="1"/>
  <c r="CW152" i="1"/>
  <c r="CX152" i="1"/>
  <c r="CY152" i="1"/>
  <c r="CZ152" i="1"/>
  <c r="DA152" i="1"/>
  <c r="DB152" i="1"/>
  <c r="CW153" i="1"/>
  <c r="CX153" i="1"/>
  <c r="CY153" i="1"/>
  <c r="CZ153" i="1"/>
  <c r="DA153" i="1"/>
  <c r="DB153" i="1"/>
  <c r="CW154" i="1"/>
  <c r="CX154" i="1"/>
  <c r="CY154" i="1"/>
  <c r="CZ154" i="1"/>
  <c r="DA154" i="1"/>
  <c r="DB154" i="1"/>
  <c r="CW155" i="1"/>
  <c r="CX155" i="1"/>
  <c r="CY155" i="1"/>
  <c r="CZ155" i="1"/>
  <c r="DA155" i="1"/>
  <c r="DB155" i="1"/>
  <c r="CW156" i="1"/>
  <c r="CX156" i="1"/>
  <c r="CY156" i="1"/>
  <c r="CZ156" i="1"/>
  <c r="DA156" i="1"/>
  <c r="DB156" i="1"/>
  <c r="CW157" i="1"/>
  <c r="CX157" i="1"/>
  <c r="CY157" i="1"/>
  <c r="CZ157" i="1"/>
  <c r="DA157" i="1"/>
  <c r="DB157" i="1"/>
  <c r="CW158" i="1"/>
  <c r="CX158" i="1"/>
  <c r="CY158" i="1"/>
  <c r="CZ158" i="1"/>
  <c r="DA158" i="1"/>
  <c r="DB158" i="1"/>
  <c r="CW159" i="1"/>
  <c r="CX159" i="1"/>
  <c r="CY159" i="1"/>
  <c r="CZ159" i="1"/>
  <c r="DA159" i="1"/>
  <c r="DB159" i="1"/>
  <c r="CW160" i="1"/>
  <c r="CX160" i="1"/>
  <c r="CY160" i="1"/>
  <c r="CZ160" i="1"/>
  <c r="DA160" i="1"/>
  <c r="DB160" i="1"/>
  <c r="CW161" i="1"/>
  <c r="CX161" i="1"/>
  <c r="CY161" i="1"/>
  <c r="CZ161" i="1"/>
  <c r="DA161" i="1"/>
  <c r="DB161" i="1"/>
  <c r="CW162" i="1"/>
  <c r="CX162" i="1"/>
  <c r="CY162" i="1"/>
  <c r="CZ162" i="1"/>
  <c r="DA162" i="1"/>
  <c r="DB162" i="1"/>
  <c r="CW163" i="1"/>
  <c r="CX163" i="1"/>
  <c r="CY163" i="1"/>
  <c r="CZ163" i="1"/>
  <c r="DA163" i="1"/>
  <c r="DB163" i="1"/>
  <c r="CW164" i="1"/>
  <c r="CX164" i="1"/>
  <c r="CY164" i="1"/>
  <c r="CZ164" i="1"/>
  <c r="DA164" i="1"/>
  <c r="DB164" i="1"/>
  <c r="CW165" i="1"/>
  <c r="CX165" i="1"/>
  <c r="CY165" i="1"/>
  <c r="CZ165" i="1"/>
  <c r="DA165" i="1"/>
  <c r="DB165" i="1"/>
  <c r="CW166" i="1"/>
  <c r="CX166" i="1"/>
  <c r="CY166" i="1"/>
  <c r="CZ166" i="1"/>
  <c r="DA166" i="1"/>
  <c r="DB166" i="1"/>
  <c r="CW167" i="1"/>
  <c r="CX167" i="1"/>
  <c r="CY167" i="1"/>
  <c r="CZ167" i="1"/>
  <c r="DA167" i="1"/>
  <c r="DB167" i="1"/>
  <c r="CW168" i="1"/>
  <c r="CX168" i="1"/>
  <c r="CY168" i="1"/>
  <c r="CZ168" i="1"/>
  <c r="DA168" i="1"/>
  <c r="DB168" i="1"/>
  <c r="CW169" i="1"/>
  <c r="CX169" i="1"/>
  <c r="CY169" i="1"/>
  <c r="CZ169" i="1"/>
  <c r="DA169" i="1"/>
  <c r="DB169" i="1"/>
  <c r="CW170" i="1"/>
  <c r="CX170" i="1"/>
  <c r="CY170" i="1"/>
  <c r="CZ170" i="1"/>
  <c r="DA170" i="1"/>
  <c r="DB170" i="1"/>
  <c r="CW171" i="1"/>
  <c r="CX171" i="1"/>
  <c r="CY171" i="1"/>
  <c r="CZ171" i="1"/>
  <c r="DA171" i="1"/>
  <c r="DB171" i="1"/>
  <c r="CW172" i="1"/>
  <c r="CX172" i="1"/>
  <c r="CY172" i="1"/>
  <c r="CZ172" i="1"/>
  <c r="DA172" i="1"/>
  <c r="DB172" i="1"/>
  <c r="CW173" i="1"/>
  <c r="CX173" i="1"/>
  <c r="CY173" i="1"/>
  <c r="CZ173" i="1"/>
  <c r="DA173" i="1"/>
  <c r="DB173" i="1"/>
  <c r="CW174" i="1"/>
  <c r="CX174" i="1"/>
  <c r="CY174" i="1"/>
  <c r="CZ174" i="1"/>
  <c r="DA174" i="1"/>
  <c r="DB174" i="1"/>
  <c r="CW175" i="1"/>
  <c r="CX175" i="1"/>
  <c r="CY175" i="1"/>
  <c r="CZ175" i="1"/>
  <c r="DA175" i="1"/>
  <c r="DB175" i="1"/>
  <c r="CW176" i="1"/>
  <c r="CX176" i="1"/>
  <c r="CY176" i="1"/>
  <c r="CZ176" i="1"/>
  <c r="DA176" i="1"/>
  <c r="DB176" i="1"/>
  <c r="CW177" i="1"/>
  <c r="CX177" i="1"/>
  <c r="CY177" i="1"/>
  <c r="CZ177" i="1"/>
  <c r="DA177" i="1"/>
  <c r="DB177" i="1"/>
  <c r="CW178" i="1"/>
  <c r="CX178" i="1"/>
  <c r="CY178" i="1"/>
  <c r="CZ178" i="1"/>
  <c r="DA178" i="1"/>
  <c r="DB178" i="1"/>
  <c r="CW179" i="1"/>
  <c r="CX179" i="1"/>
  <c r="CY179" i="1"/>
  <c r="CZ179" i="1"/>
  <c r="DA179" i="1"/>
  <c r="DB179" i="1"/>
  <c r="CW180" i="1"/>
  <c r="CX180" i="1"/>
  <c r="CY180" i="1"/>
  <c r="CZ180" i="1"/>
  <c r="DA180" i="1"/>
  <c r="DB180" i="1"/>
  <c r="CW181" i="1"/>
  <c r="CX181" i="1"/>
  <c r="CY181" i="1"/>
  <c r="CZ181" i="1"/>
  <c r="DA181" i="1"/>
  <c r="DB181" i="1"/>
  <c r="CW182" i="1"/>
  <c r="CX182" i="1"/>
  <c r="CY182" i="1"/>
  <c r="CZ182" i="1"/>
  <c r="DA182" i="1"/>
  <c r="DB182" i="1"/>
  <c r="CW183" i="1"/>
  <c r="CX183" i="1"/>
  <c r="CY183" i="1"/>
  <c r="CZ183" i="1"/>
  <c r="DA183" i="1"/>
  <c r="DB183" i="1"/>
  <c r="CW184" i="1"/>
  <c r="CX184" i="1"/>
  <c r="CY184" i="1"/>
  <c r="CZ184" i="1"/>
  <c r="DA184" i="1"/>
  <c r="DB184" i="1"/>
  <c r="CW185" i="1"/>
  <c r="CX185" i="1"/>
  <c r="CY185" i="1"/>
  <c r="CZ185" i="1"/>
  <c r="DA185" i="1"/>
  <c r="DB185" i="1"/>
  <c r="CW186" i="1"/>
  <c r="CX186" i="1"/>
  <c r="CY186" i="1"/>
  <c r="CZ186" i="1"/>
  <c r="DA186" i="1"/>
  <c r="DB186" i="1"/>
  <c r="CW187" i="1"/>
  <c r="CX187" i="1"/>
  <c r="CY187" i="1"/>
  <c r="CZ187" i="1"/>
  <c r="DA187" i="1"/>
  <c r="DB187" i="1"/>
  <c r="CW188" i="1"/>
  <c r="CX188" i="1"/>
  <c r="CY188" i="1"/>
  <c r="CZ188" i="1"/>
  <c r="DA188" i="1"/>
  <c r="DB188" i="1"/>
  <c r="CW189" i="1"/>
  <c r="CX189" i="1"/>
  <c r="CY189" i="1"/>
  <c r="CZ189" i="1"/>
  <c r="DA189" i="1"/>
  <c r="DB189" i="1"/>
  <c r="CW190" i="1"/>
  <c r="CX190" i="1"/>
  <c r="CY190" i="1"/>
  <c r="CZ190" i="1"/>
  <c r="DA190" i="1"/>
  <c r="DB190" i="1"/>
  <c r="CW191" i="1"/>
  <c r="CX191" i="1"/>
  <c r="CY191" i="1"/>
  <c r="CZ191" i="1"/>
  <c r="DA191" i="1"/>
  <c r="DB191" i="1"/>
  <c r="CW192" i="1"/>
  <c r="CX192" i="1"/>
  <c r="CY192" i="1"/>
  <c r="CZ192" i="1"/>
  <c r="DA192" i="1"/>
  <c r="DB192" i="1"/>
  <c r="CW193" i="1"/>
  <c r="CX193" i="1"/>
  <c r="CY193" i="1"/>
  <c r="CZ193" i="1"/>
  <c r="DA193" i="1"/>
  <c r="DB193" i="1"/>
  <c r="CW194" i="1"/>
  <c r="CX194" i="1"/>
  <c r="CY194" i="1"/>
  <c r="CZ194" i="1"/>
  <c r="DA194" i="1"/>
  <c r="DB194" i="1"/>
  <c r="CW195" i="1"/>
  <c r="CX195" i="1"/>
  <c r="CY195" i="1"/>
  <c r="CZ195" i="1"/>
  <c r="DA195" i="1"/>
  <c r="DB195" i="1"/>
  <c r="CW196" i="1"/>
  <c r="CX196" i="1"/>
  <c r="CY196" i="1"/>
  <c r="CZ196" i="1"/>
  <c r="DA196" i="1"/>
  <c r="DB196" i="1"/>
  <c r="CW197" i="1"/>
  <c r="CX197" i="1"/>
  <c r="CY197" i="1"/>
  <c r="CZ197" i="1"/>
  <c r="DA197" i="1"/>
  <c r="DB197" i="1"/>
  <c r="CW198" i="1"/>
  <c r="CX198" i="1"/>
  <c r="CY198" i="1"/>
  <c r="CZ198" i="1"/>
  <c r="DA198" i="1"/>
  <c r="DB198" i="1"/>
  <c r="CW199" i="1"/>
  <c r="CX199" i="1"/>
  <c r="CY199" i="1"/>
  <c r="CZ199" i="1"/>
  <c r="DA199" i="1"/>
  <c r="DB199" i="1"/>
  <c r="CW200" i="1"/>
  <c r="CX200" i="1"/>
  <c r="CY200" i="1"/>
  <c r="CZ200" i="1"/>
  <c r="DA200" i="1"/>
  <c r="DB200" i="1"/>
  <c r="CW201" i="1"/>
  <c r="CX201" i="1"/>
  <c r="CY201" i="1"/>
  <c r="CZ201" i="1"/>
  <c r="DA201" i="1"/>
  <c r="DB201" i="1"/>
  <c r="CW202" i="1"/>
  <c r="CX202" i="1"/>
  <c r="CY202" i="1"/>
  <c r="CZ202" i="1"/>
  <c r="DA202" i="1"/>
  <c r="DB202" i="1"/>
  <c r="CW203" i="1"/>
  <c r="CX203" i="1"/>
  <c r="CY203" i="1"/>
  <c r="CZ203" i="1"/>
  <c r="DA203" i="1"/>
  <c r="DB203" i="1"/>
  <c r="CW204" i="1"/>
  <c r="CX204" i="1"/>
  <c r="CY204" i="1"/>
  <c r="CZ204" i="1"/>
  <c r="DA204" i="1"/>
  <c r="DB204" i="1"/>
  <c r="CW205" i="1"/>
  <c r="CX205" i="1"/>
  <c r="CY205" i="1"/>
  <c r="CZ205" i="1"/>
  <c r="DA205" i="1"/>
  <c r="DB205" i="1"/>
  <c r="CW206" i="1"/>
  <c r="CX206" i="1"/>
  <c r="CY206" i="1"/>
  <c r="CZ206" i="1"/>
  <c r="DA206" i="1"/>
  <c r="DB206" i="1"/>
  <c r="CW207" i="1"/>
  <c r="CX207" i="1"/>
  <c r="CY207" i="1"/>
  <c r="CZ207" i="1"/>
  <c r="DA207" i="1"/>
  <c r="DB207" i="1"/>
  <c r="CW208" i="1"/>
  <c r="CX208" i="1"/>
  <c r="CY208" i="1"/>
  <c r="CZ208" i="1"/>
  <c r="DA208" i="1"/>
  <c r="DB208" i="1"/>
  <c r="CW209" i="1"/>
  <c r="CX209" i="1"/>
  <c r="CY209" i="1"/>
  <c r="CZ209" i="1"/>
  <c r="DA209" i="1"/>
  <c r="DB209" i="1"/>
  <c r="CW210" i="1"/>
  <c r="CX210" i="1"/>
  <c r="CY210" i="1"/>
  <c r="CZ210" i="1"/>
  <c r="DA210" i="1"/>
  <c r="DB210" i="1"/>
  <c r="CW211" i="1"/>
  <c r="CX211" i="1"/>
  <c r="CY211" i="1"/>
  <c r="CZ211" i="1"/>
  <c r="DA211" i="1"/>
  <c r="DB211" i="1"/>
  <c r="CW212" i="1"/>
  <c r="CX212" i="1"/>
  <c r="CY212" i="1"/>
  <c r="CZ212" i="1"/>
  <c r="DA212" i="1"/>
  <c r="DB212" i="1"/>
  <c r="CW213" i="1"/>
  <c r="CX213" i="1"/>
  <c r="CY213" i="1"/>
  <c r="CZ213" i="1"/>
  <c r="DA213" i="1"/>
  <c r="DB213" i="1"/>
  <c r="CW214" i="1"/>
  <c r="CX214" i="1"/>
  <c r="CY214" i="1"/>
  <c r="CZ214" i="1"/>
  <c r="DA214" i="1"/>
  <c r="DB214" i="1"/>
  <c r="CW215" i="1"/>
  <c r="CX215" i="1"/>
  <c r="CY215" i="1"/>
  <c r="CZ215" i="1"/>
  <c r="DA215" i="1"/>
  <c r="DB215" i="1"/>
  <c r="CW216" i="1"/>
  <c r="CX216" i="1"/>
  <c r="CY216" i="1"/>
  <c r="CZ216" i="1"/>
  <c r="DA216" i="1"/>
  <c r="DB216" i="1"/>
  <c r="CW217" i="1"/>
  <c r="CX217" i="1"/>
  <c r="CY217" i="1"/>
  <c r="CZ217" i="1"/>
  <c r="DA217" i="1"/>
  <c r="DB217" i="1"/>
  <c r="CW218" i="1"/>
  <c r="CX218" i="1"/>
  <c r="CY218" i="1"/>
  <c r="CZ218" i="1"/>
  <c r="DA218" i="1"/>
  <c r="DB218" i="1"/>
  <c r="CW219" i="1"/>
  <c r="CX219" i="1"/>
  <c r="CY219" i="1"/>
  <c r="CZ219" i="1"/>
  <c r="DA219" i="1"/>
  <c r="DB219" i="1"/>
  <c r="CW220" i="1"/>
  <c r="CX220" i="1"/>
  <c r="CY220" i="1"/>
  <c r="CZ220" i="1"/>
  <c r="DA220" i="1"/>
  <c r="DB220" i="1"/>
  <c r="CW221" i="1"/>
  <c r="CX221" i="1"/>
  <c r="CY221" i="1"/>
  <c r="CZ221" i="1"/>
  <c r="DA221" i="1"/>
  <c r="DB221" i="1"/>
  <c r="CW222" i="1"/>
  <c r="CX222" i="1"/>
  <c r="CY222" i="1"/>
  <c r="CZ222" i="1"/>
  <c r="DA222" i="1"/>
  <c r="DB222" i="1"/>
  <c r="CX2" i="1"/>
  <c r="CY2" i="1"/>
  <c r="CZ2" i="1"/>
  <c r="DA2" i="1"/>
  <c r="DB2" i="1"/>
  <c r="CW2" i="1"/>
  <c r="CQ2" i="1"/>
  <c r="AG226" i="1"/>
  <c r="AH226" i="1"/>
  <c r="AI226" i="1"/>
  <c r="AJ226" i="1"/>
  <c r="AK226" i="1"/>
  <c r="AF226" i="1"/>
  <c r="BS226" i="1" s="1"/>
  <c r="BS3" i="1"/>
  <c r="BT3" i="1"/>
  <c r="BU3" i="1"/>
  <c r="BV3" i="1"/>
  <c r="BW3" i="1"/>
  <c r="BX3" i="1"/>
  <c r="BS4" i="1"/>
  <c r="BT4" i="1"/>
  <c r="BU4" i="1"/>
  <c r="BV4" i="1"/>
  <c r="BW4" i="1"/>
  <c r="BX4" i="1"/>
  <c r="BS5" i="1"/>
  <c r="BT5" i="1"/>
  <c r="BU5" i="1"/>
  <c r="BV5" i="1"/>
  <c r="BW5" i="1"/>
  <c r="BX5" i="1"/>
  <c r="BS6" i="1"/>
  <c r="BT6" i="1"/>
  <c r="BU6" i="1"/>
  <c r="BV6" i="1"/>
  <c r="BW6" i="1"/>
  <c r="BX6" i="1"/>
  <c r="BS7" i="1"/>
  <c r="BT7" i="1"/>
  <c r="BU7" i="1"/>
  <c r="BV7" i="1"/>
  <c r="BW7" i="1"/>
  <c r="BX7" i="1"/>
  <c r="BS8" i="1"/>
  <c r="BT8" i="1"/>
  <c r="BU8" i="1"/>
  <c r="BV8" i="1"/>
  <c r="BW8" i="1"/>
  <c r="BX8" i="1"/>
  <c r="BS9" i="1"/>
  <c r="BT9" i="1"/>
  <c r="BU9" i="1"/>
  <c r="BV9" i="1"/>
  <c r="BW9" i="1"/>
  <c r="BX9" i="1"/>
  <c r="BS10" i="1"/>
  <c r="BT10" i="1"/>
  <c r="BU10" i="1"/>
  <c r="BV10" i="1"/>
  <c r="BW10" i="1"/>
  <c r="BX10" i="1"/>
  <c r="BS11" i="1"/>
  <c r="BT11" i="1"/>
  <c r="BU11" i="1"/>
  <c r="BV11" i="1"/>
  <c r="BW11" i="1"/>
  <c r="BX11" i="1"/>
  <c r="BS12" i="1"/>
  <c r="BT12" i="1"/>
  <c r="BU12" i="1"/>
  <c r="BV12" i="1"/>
  <c r="BW12" i="1"/>
  <c r="BX12" i="1"/>
  <c r="BS13" i="1"/>
  <c r="BT13" i="1"/>
  <c r="BU13" i="1"/>
  <c r="BV13" i="1"/>
  <c r="BW13" i="1"/>
  <c r="BX13" i="1"/>
  <c r="BS14" i="1"/>
  <c r="BT14" i="1"/>
  <c r="BU14" i="1"/>
  <c r="BV14" i="1"/>
  <c r="BW14" i="1"/>
  <c r="BX14" i="1"/>
  <c r="BS15" i="1"/>
  <c r="BT15" i="1"/>
  <c r="BU15" i="1"/>
  <c r="BV15" i="1"/>
  <c r="BW15" i="1"/>
  <c r="BX15" i="1"/>
  <c r="BS16" i="1"/>
  <c r="BT16" i="1"/>
  <c r="BU16" i="1"/>
  <c r="BV16" i="1"/>
  <c r="BW16" i="1"/>
  <c r="BX16" i="1"/>
  <c r="BS17" i="1"/>
  <c r="BT17" i="1"/>
  <c r="BU17" i="1"/>
  <c r="BV17" i="1"/>
  <c r="BW17" i="1"/>
  <c r="BX17" i="1"/>
  <c r="BS18" i="1"/>
  <c r="BT18" i="1"/>
  <c r="BU18" i="1"/>
  <c r="BV18" i="1"/>
  <c r="BW18" i="1"/>
  <c r="BX18" i="1"/>
  <c r="BS19" i="1"/>
  <c r="BT19" i="1"/>
  <c r="BU19" i="1"/>
  <c r="BV19" i="1"/>
  <c r="BW19" i="1"/>
  <c r="BX19" i="1"/>
  <c r="BS20" i="1"/>
  <c r="BT20" i="1"/>
  <c r="BU20" i="1"/>
  <c r="BV20" i="1"/>
  <c r="BW20" i="1"/>
  <c r="BX20" i="1"/>
  <c r="BS21" i="1"/>
  <c r="BT21" i="1"/>
  <c r="BU21" i="1"/>
  <c r="BV21" i="1"/>
  <c r="BW21" i="1"/>
  <c r="BX21" i="1"/>
  <c r="BS22" i="1"/>
  <c r="BT22" i="1"/>
  <c r="BU22" i="1"/>
  <c r="BV22" i="1"/>
  <c r="BW22" i="1"/>
  <c r="BX22" i="1"/>
  <c r="BS23" i="1"/>
  <c r="BT23" i="1"/>
  <c r="BU23" i="1"/>
  <c r="BV23" i="1"/>
  <c r="BW23" i="1"/>
  <c r="BX23" i="1"/>
  <c r="BS24" i="1"/>
  <c r="BT24" i="1"/>
  <c r="BU24" i="1"/>
  <c r="BV24" i="1"/>
  <c r="BW24" i="1"/>
  <c r="BX24" i="1"/>
  <c r="BS25" i="1"/>
  <c r="BT25" i="1"/>
  <c r="BU25" i="1"/>
  <c r="BV25" i="1"/>
  <c r="BW25" i="1"/>
  <c r="BX25" i="1"/>
  <c r="BS26" i="1"/>
  <c r="BT26" i="1"/>
  <c r="BU26" i="1"/>
  <c r="BV26" i="1"/>
  <c r="BW26" i="1"/>
  <c r="BX26" i="1"/>
  <c r="BS27" i="1"/>
  <c r="BT27" i="1"/>
  <c r="BU27" i="1"/>
  <c r="BV27" i="1"/>
  <c r="BW27" i="1"/>
  <c r="BX27" i="1"/>
  <c r="BS28" i="1"/>
  <c r="BT28" i="1"/>
  <c r="BU28" i="1"/>
  <c r="BV28" i="1"/>
  <c r="BW28" i="1"/>
  <c r="BX28" i="1"/>
  <c r="BS29" i="1"/>
  <c r="BT29" i="1"/>
  <c r="BU29" i="1"/>
  <c r="BV29" i="1"/>
  <c r="BW29" i="1"/>
  <c r="BX29" i="1"/>
  <c r="BS30" i="1"/>
  <c r="BT30" i="1"/>
  <c r="BU30" i="1"/>
  <c r="BV30" i="1"/>
  <c r="BW30" i="1"/>
  <c r="BX30" i="1"/>
  <c r="BS31" i="1"/>
  <c r="BT31" i="1"/>
  <c r="BU31" i="1"/>
  <c r="BV31" i="1"/>
  <c r="BW31" i="1"/>
  <c r="BX31" i="1"/>
  <c r="BS32" i="1"/>
  <c r="BT32" i="1"/>
  <c r="BU32" i="1"/>
  <c r="BV32" i="1"/>
  <c r="BW32" i="1"/>
  <c r="BX32" i="1"/>
  <c r="BS33" i="1"/>
  <c r="BT33" i="1"/>
  <c r="BU33" i="1"/>
  <c r="BV33" i="1"/>
  <c r="BW33" i="1"/>
  <c r="BX33" i="1"/>
  <c r="BS34" i="1"/>
  <c r="BT34" i="1"/>
  <c r="BU34" i="1"/>
  <c r="BV34" i="1"/>
  <c r="BW34" i="1"/>
  <c r="BX34" i="1"/>
  <c r="BS35" i="1"/>
  <c r="BT35" i="1"/>
  <c r="BU35" i="1"/>
  <c r="BV35" i="1"/>
  <c r="BW35" i="1"/>
  <c r="BX35" i="1"/>
  <c r="BS36" i="1"/>
  <c r="BT36" i="1"/>
  <c r="BU36" i="1"/>
  <c r="BV36" i="1"/>
  <c r="BW36" i="1"/>
  <c r="BX36" i="1"/>
  <c r="BS37" i="1"/>
  <c r="BT37" i="1"/>
  <c r="BU37" i="1"/>
  <c r="BV37" i="1"/>
  <c r="BW37" i="1"/>
  <c r="BX37" i="1"/>
  <c r="BS38" i="1"/>
  <c r="BT38" i="1"/>
  <c r="BU38" i="1"/>
  <c r="BV38" i="1"/>
  <c r="BW38" i="1"/>
  <c r="BX38" i="1"/>
  <c r="BS39" i="1"/>
  <c r="BT39" i="1"/>
  <c r="BU39" i="1"/>
  <c r="BV39" i="1"/>
  <c r="BW39" i="1"/>
  <c r="BX39" i="1"/>
  <c r="BS40" i="1"/>
  <c r="BT40" i="1"/>
  <c r="BU40" i="1"/>
  <c r="BV40" i="1"/>
  <c r="BW40" i="1"/>
  <c r="BX40" i="1"/>
  <c r="BS41" i="1"/>
  <c r="BT41" i="1"/>
  <c r="BU41" i="1"/>
  <c r="BV41" i="1"/>
  <c r="BW41" i="1"/>
  <c r="BX41" i="1"/>
  <c r="BS42" i="1"/>
  <c r="BT42" i="1"/>
  <c r="BU42" i="1"/>
  <c r="BV42" i="1"/>
  <c r="BW42" i="1"/>
  <c r="BX42" i="1"/>
  <c r="BS43" i="1"/>
  <c r="BT43" i="1"/>
  <c r="BU43" i="1"/>
  <c r="BV43" i="1"/>
  <c r="BW43" i="1"/>
  <c r="BX43" i="1"/>
  <c r="BS44" i="1"/>
  <c r="BT44" i="1"/>
  <c r="BU44" i="1"/>
  <c r="BV44" i="1"/>
  <c r="BW44" i="1"/>
  <c r="BX44" i="1"/>
  <c r="BS45" i="1"/>
  <c r="BT45" i="1"/>
  <c r="BU45" i="1"/>
  <c r="BV45" i="1"/>
  <c r="BW45" i="1"/>
  <c r="BX45" i="1"/>
  <c r="BS46" i="1"/>
  <c r="BT46" i="1"/>
  <c r="BU46" i="1"/>
  <c r="BV46" i="1"/>
  <c r="BW46" i="1"/>
  <c r="BX46" i="1"/>
  <c r="BS47" i="1"/>
  <c r="BT47" i="1"/>
  <c r="BU47" i="1"/>
  <c r="BV47" i="1"/>
  <c r="BW47" i="1"/>
  <c r="BX47" i="1"/>
  <c r="BS48" i="1"/>
  <c r="BT48" i="1"/>
  <c r="BU48" i="1"/>
  <c r="BV48" i="1"/>
  <c r="BW48" i="1"/>
  <c r="BX48" i="1"/>
  <c r="BS49" i="1"/>
  <c r="BT49" i="1"/>
  <c r="BU49" i="1"/>
  <c r="BV49" i="1"/>
  <c r="BW49" i="1"/>
  <c r="BX49" i="1"/>
  <c r="BS50" i="1"/>
  <c r="BT50" i="1"/>
  <c r="BU50" i="1"/>
  <c r="BV50" i="1"/>
  <c r="BW50" i="1"/>
  <c r="BX50" i="1"/>
  <c r="BS51" i="1"/>
  <c r="BT51" i="1"/>
  <c r="BU51" i="1"/>
  <c r="BV51" i="1"/>
  <c r="BW51" i="1"/>
  <c r="BX51" i="1"/>
  <c r="BS52" i="1"/>
  <c r="BT52" i="1"/>
  <c r="BU52" i="1"/>
  <c r="BV52" i="1"/>
  <c r="BW52" i="1"/>
  <c r="BX52" i="1"/>
  <c r="BS53" i="1"/>
  <c r="BT53" i="1"/>
  <c r="BU53" i="1"/>
  <c r="BV53" i="1"/>
  <c r="BW53" i="1"/>
  <c r="BX53" i="1"/>
  <c r="BS54" i="1"/>
  <c r="BT54" i="1"/>
  <c r="BU54" i="1"/>
  <c r="BV54" i="1"/>
  <c r="BW54" i="1"/>
  <c r="BX54" i="1"/>
  <c r="BS55" i="1"/>
  <c r="BT55" i="1"/>
  <c r="BU55" i="1"/>
  <c r="BV55" i="1"/>
  <c r="BW55" i="1"/>
  <c r="BX55" i="1"/>
  <c r="BS56" i="1"/>
  <c r="BT56" i="1"/>
  <c r="BU56" i="1"/>
  <c r="BV56" i="1"/>
  <c r="BW56" i="1"/>
  <c r="BX56" i="1"/>
  <c r="BS57" i="1"/>
  <c r="BT57" i="1"/>
  <c r="BU57" i="1"/>
  <c r="BV57" i="1"/>
  <c r="BW57" i="1"/>
  <c r="BX57" i="1"/>
  <c r="BS58" i="1"/>
  <c r="BT58" i="1"/>
  <c r="BU58" i="1"/>
  <c r="BV58" i="1"/>
  <c r="BW58" i="1"/>
  <c r="BX58" i="1"/>
  <c r="BS59" i="1"/>
  <c r="BT59" i="1"/>
  <c r="BU59" i="1"/>
  <c r="BV59" i="1"/>
  <c r="BW59" i="1"/>
  <c r="BX59" i="1"/>
  <c r="BS60" i="1"/>
  <c r="BT60" i="1"/>
  <c r="BU60" i="1"/>
  <c r="BV60" i="1"/>
  <c r="BW60" i="1"/>
  <c r="BX60" i="1"/>
  <c r="BS61" i="1"/>
  <c r="BT61" i="1"/>
  <c r="BU61" i="1"/>
  <c r="BV61" i="1"/>
  <c r="BW61" i="1"/>
  <c r="BX61" i="1"/>
  <c r="BS62" i="1"/>
  <c r="BT62" i="1"/>
  <c r="BU62" i="1"/>
  <c r="BV62" i="1"/>
  <c r="BW62" i="1"/>
  <c r="BX62" i="1"/>
  <c r="BS63" i="1"/>
  <c r="BT63" i="1"/>
  <c r="BU63" i="1"/>
  <c r="BV63" i="1"/>
  <c r="BW63" i="1"/>
  <c r="BX63" i="1"/>
  <c r="BS64" i="1"/>
  <c r="BT64" i="1"/>
  <c r="BU64" i="1"/>
  <c r="BV64" i="1"/>
  <c r="BW64" i="1"/>
  <c r="BX64" i="1"/>
  <c r="BS65" i="1"/>
  <c r="BT65" i="1"/>
  <c r="BU65" i="1"/>
  <c r="BV65" i="1"/>
  <c r="BW65" i="1"/>
  <c r="BX65" i="1"/>
  <c r="BS66" i="1"/>
  <c r="BT66" i="1"/>
  <c r="BU66" i="1"/>
  <c r="BV66" i="1"/>
  <c r="BW66" i="1"/>
  <c r="BX66" i="1"/>
  <c r="BS67" i="1"/>
  <c r="BT67" i="1"/>
  <c r="BU67" i="1"/>
  <c r="BV67" i="1"/>
  <c r="BW67" i="1"/>
  <c r="BX67" i="1"/>
  <c r="BS68" i="1"/>
  <c r="BT68" i="1"/>
  <c r="BU68" i="1"/>
  <c r="BV68" i="1"/>
  <c r="BW68" i="1"/>
  <c r="BX68" i="1"/>
  <c r="BS69" i="1"/>
  <c r="BT69" i="1"/>
  <c r="BU69" i="1"/>
  <c r="BV69" i="1"/>
  <c r="BW69" i="1"/>
  <c r="BX69" i="1"/>
  <c r="BS70" i="1"/>
  <c r="BT70" i="1"/>
  <c r="BU70" i="1"/>
  <c r="BV70" i="1"/>
  <c r="BW70" i="1"/>
  <c r="BX70" i="1"/>
  <c r="BS71" i="1"/>
  <c r="BT71" i="1"/>
  <c r="BU71" i="1"/>
  <c r="BV71" i="1"/>
  <c r="BW71" i="1"/>
  <c r="BX71" i="1"/>
  <c r="BS72" i="1"/>
  <c r="BT72" i="1"/>
  <c r="BU72" i="1"/>
  <c r="BV72" i="1"/>
  <c r="BW72" i="1"/>
  <c r="BX72" i="1"/>
  <c r="BS73" i="1"/>
  <c r="BT73" i="1"/>
  <c r="BU73" i="1"/>
  <c r="BV73" i="1"/>
  <c r="BW73" i="1"/>
  <c r="BX73" i="1"/>
  <c r="BS74" i="1"/>
  <c r="BT74" i="1"/>
  <c r="BU74" i="1"/>
  <c r="BV74" i="1"/>
  <c r="BW74" i="1"/>
  <c r="BX74" i="1"/>
  <c r="BS75" i="1"/>
  <c r="BT75" i="1"/>
  <c r="BU75" i="1"/>
  <c r="BV75" i="1"/>
  <c r="BW75" i="1"/>
  <c r="BX75" i="1"/>
  <c r="BS76" i="1"/>
  <c r="BT76" i="1"/>
  <c r="BU76" i="1"/>
  <c r="BV76" i="1"/>
  <c r="BW76" i="1"/>
  <c r="BX76" i="1"/>
  <c r="BS77" i="1"/>
  <c r="BT77" i="1"/>
  <c r="BU77" i="1"/>
  <c r="BV77" i="1"/>
  <c r="BW77" i="1"/>
  <c r="BX77" i="1"/>
  <c r="BS78" i="1"/>
  <c r="BT78" i="1"/>
  <c r="BU78" i="1"/>
  <c r="BV78" i="1"/>
  <c r="BW78" i="1"/>
  <c r="BX78" i="1"/>
  <c r="BS79" i="1"/>
  <c r="BT79" i="1"/>
  <c r="BU79" i="1"/>
  <c r="BV79" i="1"/>
  <c r="BW79" i="1"/>
  <c r="BX79" i="1"/>
  <c r="BS80" i="1"/>
  <c r="BT80" i="1"/>
  <c r="BU80" i="1"/>
  <c r="BV80" i="1"/>
  <c r="BW80" i="1"/>
  <c r="BX80" i="1"/>
  <c r="BS81" i="1"/>
  <c r="BT81" i="1"/>
  <c r="BU81" i="1"/>
  <c r="BV81" i="1"/>
  <c r="BW81" i="1"/>
  <c r="BX81" i="1"/>
  <c r="BS82" i="1"/>
  <c r="BT82" i="1"/>
  <c r="BU82" i="1"/>
  <c r="BV82" i="1"/>
  <c r="BW82" i="1"/>
  <c r="BX82" i="1"/>
  <c r="BS83" i="1"/>
  <c r="BT83" i="1"/>
  <c r="BU83" i="1"/>
  <c r="BV83" i="1"/>
  <c r="BW83" i="1"/>
  <c r="BX83" i="1"/>
  <c r="BS84" i="1"/>
  <c r="BT84" i="1"/>
  <c r="BU84" i="1"/>
  <c r="BV84" i="1"/>
  <c r="BW84" i="1"/>
  <c r="BX84" i="1"/>
  <c r="BS85" i="1"/>
  <c r="BT85" i="1"/>
  <c r="BU85" i="1"/>
  <c r="BV85" i="1"/>
  <c r="BW85" i="1"/>
  <c r="BX85" i="1"/>
  <c r="BS86" i="1"/>
  <c r="BT86" i="1"/>
  <c r="BU86" i="1"/>
  <c r="BV86" i="1"/>
  <c r="BW86" i="1"/>
  <c r="BX86" i="1"/>
  <c r="BS87" i="1"/>
  <c r="BT87" i="1"/>
  <c r="BU87" i="1"/>
  <c r="BV87" i="1"/>
  <c r="BW87" i="1"/>
  <c r="BX87" i="1"/>
  <c r="BS88" i="1"/>
  <c r="BT88" i="1"/>
  <c r="BU88" i="1"/>
  <c r="BV88" i="1"/>
  <c r="BW88" i="1"/>
  <c r="BX88" i="1"/>
  <c r="BS89" i="1"/>
  <c r="BT89" i="1"/>
  <c r="BU89" i="1"/>
  <c r="BV89" i="1"/>
  <c r="BW89" i="1"/>
  <c r="BX89" i="1"/>
  <c r="BS90" i="1"/>
  <c r="BT90" i="1"/>
  <c r="BU90" i="1"/>
  <c r="BV90" i="1"/>
  <c r="BW90" i="1"/>
  <c r="BX90" i="1"/>
  <c r="BS91" i="1"/>
  <c r="BT91" i="1"/>
  <c r="BU91" i="1"/>
  <c r="BV91" i="1"/>
  <c r="BW91" i="1"/>
  <c r="BX91" i="1"/>
  <c r="BS92" i="1"/>
  <c r="BT92" i="1"/>
  <c r="BU92" i="1"/>
  <c r="BV92" i="1"/>
  <c r="BW92" i="1"/>
  <c r="BX92" i="1"/>
  <c r="BS93" i="1"/>
  <c r="BT93" i="1"/>
  <c r="BU93" i="1"/>
  <c r="BV93" i="1"/>
  <c r="BW93" i="1"/>
  <c r="BX93" i="1"/>
  <c r="BS94" i="1"/>
  <c r="BT94" i="1"/>
  <c r="BU94" i="1"/>
  <c r="BV94" i="1"/>
  <c r="BW94" i="1"/>
  <c r="BX94" i="1"/>
  <c r="BS95" i="1"/>
  <c r="BT95" i="1"/>
  <c r="BU95" i="1"/>
  <c r="BV95" i="1"/>
  <c r="BW95" i="1"/>
  <c r="BX95" i="1"/>
  <c r="BS96" i="1"/>
  <c r="BT96" i="1"/>
  <c r="BU96" i="1"/>
  <c r="BV96" i="1"/>
  <c r="BW96" i="1"/>
  <c r="BX96" i="1"/>
  <c r="BS97" i="1"/>
  <c r="BT97" i="1"/>
  <c r="BU97" i="1"/>
  <c r="BV97" i="1"/>
  <c r="BW97" i="1"/>
  <c r="BX97" i="1"/>
  <c r="BS98" i="1"/>
  <c r="BT98" i="1"/>
  <c r="BU98" i="1"/>
  <c r="BV98" i="1"/>
  <c r="BW98" i="1"/>
  <c r="BX98" i="1"/>
  <c r="BS99" i="1"/>
  <c r="BT99" i="1"/>
  <c r="BU99" i="1"/>
  <c r="BV99" i="1"/>
  <c r="BW99" i="1"/>
  <c r="BX99" i="1"/>
  <c r="BS100" i="1"/>
  <c r="BT100" i="1"/>
  <c r="BU100" i="1"/>
  <c r="BV100" i="1"/>
  <c r="BW100" i="1"/>
  <c r="BX100" i="1"/>
  <c r="BS101" i="1"/>
  <c r="BT101" i="1"/>
  <c r="BU101" i="1"/>
  <c r="BV101" i="1"/>
  <c r="BW101" i="1"/>
  <c r="BX101" i="1"/>
  <c r="BS102" i="1"/>
  <c r="BT102" i="1"/>
  <c r="BU102" i="1"/>
  <c r="BV102" i="1"/>
  <c r="BW102" i="1"/>
  <c r="BX102" i="1"/>
  <c r="BS103" i="1"/>
  <c r="BT103" i="1"/>
  <c r="BU103" i="1"/>
  <c r="BV103" i="1"/>
  <c r="BW103" i="1"/>
  <c r="BX103" i="1"/>
  <c r="BS104" i="1"/>
  <c r="BT104" i="1"/>
  <c r="BU104" i="1"/>
  <c r="BV104" i="1"/>
  <c r="BW104" i="1"/>
  <c r="BX104" i="1"/>
  <c r="BS105" i="1"/>
  <c r="BT105" i="1"/>
  <c r="BU105" i="1"/>
  <c r="BV105" i="1"/>
  <c r="BW105" i="1"/>
  <c r="BX105" i="1"/>
  <c r="BS106" i="1"/>
  <c r="BT106" i="1"/>
  <c r="BU106" i="1"/>
  <c r="BV106" i="1"/>
  <c r="BW106" i="1"/>
  <c r="BX106" i="1"/>
  <c r="BS107" i="1"/>
  <c r="BT107" i="1"/>
  <c r="BU107" i="1"/>
  <c r="BV107" i="1"/>
  <c r="BW107" i="1"/>
  <c r="BX107" i="1"/>
  <c r="BS108" i="1"/>
  <c r="BT108" i="1"/>
  <c r="BU108" i="1"/>
  <c r="BV108" i="1"/>
  <c r="BW108" i="1"/>
  <c r="BX108" i="1"/>
  <c r="BS109" i="1"/>
  <c r="BT109" i="1"/>
  <c r="BU109" i="1"/>
  <c r="BV109" i="1"/>
  <c r="BW109" i="1"/>
  <c r="BX109" i="1"/>
  <c r="BS110" i="1"/>
  <c r="BT110" i="1"/>
  <c r="BU110" i="1"/>
  <c r="BV110" i="1"/>
  <c r="BW110" i="1"/>
  <c r="BX110" i="1"/>
  <c r="BS111" i="1"/>
  <c r="BT111" i="1"/>
  <c r="BU111" i="1"/>
  <c r="BV111" i="1"/>
  <c r="BW111" i="1"/>
  <c r="BX111" i="1"/>
  <c r="BS112" i="1"/>
  <c r="BT112" i="1"/>
  <c r="BU112" i="1"/>
  <c r="BV112" i="1"/>
  <c r="BW112" i="1"/>
  <c r="BX112" i="1"/>
  <c r="BS113" i="1"/>
  <c r="BT113" i="1"/>
  <c r="BU113" i="1"/>
  <c r="BV113" i="1"/>
  <c r="BW113" i="1"/>
  <c r="BX113" i="1"/>
  <c r="BS114" i="1"/>
  <c r="BT114" i="1"/>
  <c r="BU114" i="1"/>
  <c r="BV114" i="1"/>
  <c r="BW114" i="1"/>
  <c r="BX114" i="1"/>
  <c r="BS115" i="1"/>
  <c r="BT115" i="1"/>
  <c r="BU115" i="1"/>
  <c r="BV115" i="1"/>
  <c r="BW115" i="1"/>
  <c r="BX115" i="1"/>
  <c r="BS116" i="1"/>
  <c r="BT116" i="1"/>
  <c r="BU116" i="1"/>
  <c r="BV116" i="1"/>
  <c r="BW116" i="1"/>
  <c r="BX116" i="1"/>
  <c r="BS117" i="1"/>
  <c r="BT117" i="1"/>
  <c r="BU117" i="1"/>
  <c r="BV117" i="1"/>
  <c r="BW117" i="1"/>
  <c r="BX117" i="1"/>
  <c r="BS118" i="1"/>
  <c r="BT118" i="1"/>
  <c r="BU118" i="1"/>
  <c r="BV118" i="1"/>
  <c r="BW118" i="1"/>
  <c r="BX118" i="1"/>
  <c r="BS119" i="1"/>
  <c r="BT119" i="1"/>
  <c r="BU119" i="1"/>
  <c r="BV119" i="1"/>
  <c r="BW119" i="1"/>
  <c r="BX119" i="1"/>
  <c r="BS120" i="1"/>
  <c r="BT120" i="1"/>
  <c r="BU120" i="1"/>
  <c r="BV120" i="1"/>
  <c r="BW120" i="1"/>
  <c r="BX120" i="1"/>
  <c r="BS121" i="1"/>
  <c r="BT121" i="1"/>
  <c r="BU121" i="1"/>
  <c r="BV121" i="1"/>
  <c r="BW121" i="1"/>
  <c r="BX121" i="1"/>
  <c r="BS122" i="1"/>
  <c r="BT122" i="1"/>
  <c r="BU122" i="1"/>
  <c r="BV122" i="1"/>
  <c r="BW122" i="1"/>
  <c r="BX122" i="1"/>
  <c r="BS123" i="1"/>
  <c r="BT123" i="1"/>
  <c r="BU123" i="1"/>
  <c r="BV123" i="1"/>
  <c r="BW123" i="1"/>
  <c r="BX123" i="1"/>
  <c r="BS124" i="1"/>
  <c r="BT124" i="1"/>
  <c r="BU124" i="1"/>
  <c r="BV124" i="1"/>
  <c r="BW124" i="1"/>
  <c r="BX124" i="1"/>
  <c r="BS125" i="1"/>
  <c r="BT125" i="1"/>
  <c r="BU125" i="1"/>
  <c r="BV125" i="1"/>
  <c r="BW125" i="1"/>
  <c r="BX125" i="1"/>
  <c r="BS126" i="1"/>
  <c r="BT126" i="1"/>
  <c r="BU126" i="1"/>
  <c r="BV126" i="1"/>
  <c r="BW126" i="1"/>
  <c r="BX126" i="1"/>
  <c r="BS127" i="1"/>
  <c r="BT127" i="1"/>
  <c r="BU127" i="1"/>
  <c r="BV127" i="1"/>
  <c r="BW127" i="1"/>
  <c r="BX127" i="1"/>
  <c r="BS128" i="1"/>
  <c r="BT128" i="1"/>
  <c r="BU128" i="1"/>
  <c r="BV128" i="1"/>
  <c r="BW128" i="1"/>
  <c r="BX128" i="1"/>
  <c r="BS129" i="1"/>
  <c r="BT129" i="1"/>
  <c r="BU129" i="1"/>
  <c r="BV129" i="1"/>
  <c r="BW129" i="1"/>
  <c r="BX129" i="1"/>
  <c r="BS130" i="1"/>
  <c r="BT130" i="1"/>
  <c r="BU130" i="1"/>
  <c r="BV130" i="1"/>
  <c r="BW130" i="1"/>
  <c r="BX130" i="1"/>
  <c r="BS131" i="1"/>
  <c r="BT131" i="1"/>
  <c r="BU131" i="1"/>
  <c r="BV131" i="1"/>
  <c r="BW131" i="1"/>
  <c r="BX131" i="1"/>
  <c r="BS132" i="1"/>
  <c r="BT132" i="1"/>
  <c r="BU132" i="1"/>
  <c r="BV132" i="1"/>
  <c r="BW132" i="1"/>
  <c r="BX132" i="1"/>
  <c r="BS133" i="1"/>
  <c r="BT133" i="1"/>
  <c r="BU133" i="1"/>
  <c r="BV133" i="1"/>
  <c r="BW133" i="1"/>
  <c r="BX133" i="1"/>
  <c r="BS134" i="1"/>
  <c r="BT134" i="1"/>
  <c r="BU134" i="1"/>
  <c r="BV134" i="1"/>
  <c r="BW134" i="1"/>
  <c r="BX134" i="1"/>
  <c r="BS135" i="1"/>
  <c r="BT135" i="1"/>
  <c r="BU135" i="1"/>
  <c r="BV135" i="1"/>
  <c r="BW135" i="1"/>
  <c r="BX135" i="1"/>
  <c r="BS136" i="1"/>
  <c r="BT136" i="1"/>
  <c r="BU136" i="1"/>
  <c r="BV136" i="1"/>
  <c r="BW136" i="1"/>
  <c r="BX136" i="1"/>
  <c r="BS137" i="1"/>
  <c r="BT137" i="1"/>
  <c r="BU137" i="1"/>
  <c r="BV137" i="1"/>
  <c r="BW137" i="1"/>
  <c r="BX137" i="1"/>
  <c r="BS138" i="1"/>
  <c r="BT138" i="1"/>
  <c r="BU138" i="1"/>
  <c r="BV138" i="1"/>
  <c r="BW138" i="1"/>
  <c r="BX138" i="1"/>
  <c r="BS139" i="1"/>
  <c r="BT139" i="1"/>
  <c r="BU139" i="1"/>
  <c r="BV139" i="1"/>
  <c r="BW139" i="1"/>
  <c r="BX139" i="1"/>
  <c r="BS140" i="1"/>
  <c r="BT140" i="1"/>
  <c r="BU140" i="1"/>
  <c r="BV140" i="1"/>
  <c r="BW140" i="1"/>
  <c r="BX140" i="1"/>
  <c r="BS141" i="1"/>
  <c r="BT141" i="1"/>
  <c r="BU141" i="1"/>
  <c r="BV141" i="1"/>
  <c r="BW141" i="1"/>
  <c r="BX141" i="1"/>
  <c r="BS142" i="1"/>
  <c r="BT142" i="1"/>
  <c r="BU142" i="1"/>
  <c r="BV142" i="1"/>
  <c r="BW142" i="1"/>
  <c r="BX142" i="1"/>
  <c r="BS143" i="1"/>
  <c r="BT143" i="1"/>
  <c r="BU143" i="1"/>
  <c r="BV143" i="1"/>
  <c r="BW143" i="1"/>
  <c r="BX143" i="1"/>
  <c r="BS144" i="1"/>
  <c r="BT144" i="1"/>
  <c r="BU144" i="1"/>
  <c r="BV144" i="1"/>
  <c r="BW144" i="1"/>
  <c r="BX144" i="1"/>
  <c r="BS145" i="1"/>
  <c r="BT145" i="1"/>
  <c r="BU145" i="1"/>
  <c r="BV145" i="1"/>
  <c r="BW145" i="1"/>
  <c r="BX145" i="1"/>
  <c r="BS146" i="1"/>
  <c r="BT146" i="1"/>
  <c r="BU146" i="1"/>
  <c r="BV146" i="1"/>
  <c r="BW146" i="1"/>
  <c r="BX146" i="1"/>
  <c r="BS147" i="1"/>
  <c r="BT147" i="1"/>
  <c r="BU147" i="1"/>
  <c r="BV147" i="1"/>
  <c r="BW147" i="1"/>
  <c r="BX147" i="1"/>
  <c r="BS148" i="1"/>
  <c r="BT148" i="1"/>
  <c r="BU148" i="1"/>
  <c r="BV148" i="1"/>
  <c r="BW148" i="1"/>
  <c r="BX148" i="1"/>
  <c r="BS149" i="1"/>
  <c r="BT149" i="1"/>
  <c r="BU149" i="1"/>
  <c r="BV149" i="1"/>
  <c r="BW149" i="1"/>
  <c r="BX149" i="1"/>
  <c r="BS150" i="1"/>
  <c r="BT150" i="1"/>
  <c r="BU150" i="1"/>
  <c r="BV150" i="1"/>
  <c r="BW150" i="1"/>
  <c r="BX150" i="1"/>
  <c r="BS151" i="1"/>
  <c r="BT151" i="1"/>
  <c r="BU151" i="1"/>
  <c r="BV151" i="1"/>
  <c r="BW151" i="1"/>
  <c r="BX151" i="1"/>
  <c r="BS152" i="1"/>
  <c r="BT152" i="1"/>
  <c r="BU152" i="1"/>
  <c r="BV152" i="1"/>
  <c r="BW152" i="1"/>
  <c r="BX152" i="1"/>
  <c r="BS153" i="1"/>
  <c r="BT153" i="1"/>
  <c r="BU153" i="1"/>
  <c r="BV153" i="1"/>
  <c r="BW153" i="1"/>
  <c r="BX153" i="1"/>
  <c r="BS154" i="1"/>
  <c r="BT154" i="1"/>
  <c r="BU154" i="1"/>
  <c r="BV154" i="1"/>
  <c r="BW154" i="1"/>
  <c r="BX154" i="1"/>
  <c r="BS155" i="1"/>
  <c r="BT155" i="1"/>
  <c r="BU155" i="1"/>
  <c r="BV155" i="1"/>
  <c r="BW155" i="1"/>
  <c r="BX155" i="1"/>
  <c r="BS156" i="1"/>
  <c r="BT156" i="1"/>
  <c r="BU156" i="1"/>
  <c r="BV156" i="1"/>
  <c r="BW156" i="1"/>
  <c r="BX156" i="1"/>
  <c r="BS157" i="1"/>
  <c r="BT157" i="1"/>
  <c r="BU157" i="1"/>
  <c r="BV157" i="1"/>
  <c r="BW157" i="1"/>
  <c r="BX157" i="1"/>
  <c r="BS158" i="1"/>
  <c r="BT158" i="1"/>
  <c r="BU158" i="1"/>
  <c r="BV158" i="1"/>
  <c r="BW158" i="1"/>
  <c r="BX158" i="1"/>
  <c r="BS159" i="1"/>
  <c r="BT159" i="1"/>
  <c r="BU159" i="1"/>
  <c r="BV159" i="1"/>
  <c r="BW159" i="1"/>
  <c r="BX159" i="1"/>
  <c r="BS160" i="1"/>
  <c r="BT160" i="1"/>
  <c r="BU160" i="1"/>
  <c r="BV160" i="1"/>
  <c r="BW160" i="1"/>
  <c r="BX160" i="1"/>
  <c r="BS161" i="1"/>
  <c r="BT161" i="1"/>
  <c r="BU161" i="1"/>
  <c r="BV161" i="1"/>
  <c r="BW161" i="1"/>
  <c r="BX161" i="1"/>
  <c r="BS162" i="1"/>
  <c r="BT162" i="1"/>
  <c r="BU162" i="1"/>
  <c r="BV162" i="1"/>
  <c r="BW162" i="1"/>
  <c r="BX162" i="1"/>
  <c r="BS163" i="1"/>
  <c r="BT163" i="1"/>
  <c r="BU163" i="1"/>
  <c r="BV163" i="1"/>
  <c r="BW163" i="1"/>
  <c r="BX163" i="1"/>
  <c r="BS164" i="1"/>
  <c r="BT164" i="1"/>
  <c r="BU164" i="1"/>
  <c r="BV164" i="1"/>
  <c r="BW164" i="1"/>
  <c r="BX164" i="1"/>
  <c r="BS165" i="1"/>
  <c r="BT165" i="1"/>
  <c r="BU165" i="1"/>
  <c r="BV165" i="1"/>
  <c r="BW165" i="1"/>
  <c r="BX165" i="1"/>
  <c r="BS166" i="1"/>
  <c r="BT166" i="1"/>
  <c r="BU166" i="1"/>
  <c r="BV166" i="1"/>
  <c r="BW166" i="1"/>
  <c r="BX166" i="1"/>
  <c r="BS167" i="1"/>
  <c r="BT167" i="1"/>
  <c r="BU167" i="1"/>
  <c r="BV167" i="1"/>
  <c r="BW167" i="1"/>
  <c r="BX167" i="1"/>
  <c r="BS168" i="1"/>
  <c r="BT168" i="1"/>
  <c r="BU168" i="1"/>
  <c r="BV168" i="1"/>
  <c r="BW168" i="1"/>
  <c r="BX168" i="1"/>
  <c r="BS169" i="1"/>
  <c r="BT169" i="1"/>
  <c r="BU169" i="1"/>
  <c r="BV169" i="1"/>
  <c r="BW169" i="1"/>
  <c r="BX169" i="1"/>
  <c r="BS170" i="1"/>
  <c r="BT170" i="1"/>
  <c r="BU170" i="1"/>
  <c r="BV170" i="1"/>
  <c r="BW170" i="1"/>
  <c r="BX170" i="1"/>
  <c r="BS171" i="1"/>
  <c r="BT171" i="1"/>
  <c r="BU171" i="1"/>
  <c r="BV171" i="1"/>
  <c r="BW171" i="1"/>
  <c r="BX171" i="1"/>
  <c r="BS172" i="1"/>
  <c r="BT172" i="1"/>
  <c r="BU172" i="1"/>
  <c r="BV172" i="1"/>
  <c r="BW172" i="1"/>
  <c r="BX172" i="1"/>
  <c r="BS173" i="1"/>
  <c r="BT173" i="1"/>
  <c r="BU173" i="1"/>
  <c r="BV173" i="1"/>
  <c r="BW173" i="1"/>
  <c r="BX173" i="1"/>
  <c r="BS174" i="1"/>
  <c r="BT174" i="1"/>
  <c r="BU174" i="1"/>
  <c r="BV174" i="1"/>
  <c r="BW174" i="1"/>
  <c r="BX174" i="1"/>
  <c r="BS175" i="1"/>
  <c r="BT175" i="1"/>
  <c r="BU175" i="1"/>
  <c r="BV175" i="1"/>
  <c r="BW175" i="1"/>
  <c r="BX175" i="1"/>
  <c r="BS176" i="1"/>
  <c r="BT176" i="1"/>
  <c r="BU176" i="1"/>
  <c r="BV176" i="1"/>
  <c r="BW176" i="1"/>
  <c r="BX176" i="1"/>
  <c r="BS177" i="1"/>
  <c r="BT177" i="1"/>
  <c r="BU177" i="1"/>
  <c r="BV177" i="1"/>
  <c r="BW177" i="1"/>
  <c r="BX177" i="1"/>
  <c r="BS178" i="1"/>
  <c r="BT178" i="1"/>
  <c r="BU178" i="1"/>
  <c r="BV178" i="1"/>
  <c r="BW178" i="1"/>
  <c r="BX178" i="1"/>
  <c r="BS179" i="1"/>
  <c r="BT179" i="1"/>
  <c r="BU179" i="1"/>
  <c r="BV179" i="1"/>
  <c r="BW179" i="1"/>
  <c r="BX179" i="1"/>
  <c r="BS180" i="1"/>
  <c r="BT180" i="1"/>
  <c r="BU180" i="1"/>
  <c r="BV180" i="1"/>
  <c r="BW180" i="1"/>
  <c r="BX180" i="1"/>
  <c r="BS181" i="1"/>
  <c r="BT181" i="1"/>
  <c r="BU181" i="1"/>
  <c r="BV181" i="1"/>
  <c r="BW181" i="1"/>
  <c r="BX181" i="1"/>
  <c r="BS182" i="1"/>
  <c r="BT182" i="1"/>
  <c r="BU182" i="1"/>
  <c r="BV182" i="1"/>
  <c r="BW182" i="1"/>
  <c r="BX182" i="1"/>
  <c r="BS183" i="1"/>
  <c r="BT183" i="1"/>
  <c r="BU183" i="1"/>
  <c r="BV183" i="1"/>
  <c r="BW183" i="1"/>
  <c r="BX183" i="1"/>
  <c r="BS184" i="1"/>
  <c r="BT184" i="1"/>
  <c r="BU184" i="1"/>
  <c r="BV184" i="1"/>
  <c r="BW184" i="1"/>
  <c r="BX184" i="1"/>
  <c r="BS185" i="1"/>
  <c r="BT185" i="1"/>
  <c r="BU185" i="1"/>
  <c r="BV185" i="1"/>
  <c r="BW185" i="1"/>
  <c r="BX185" i="1"/>
  <c r="BS186" i="1"/>
  <c r="BT186" i="1"/>
  <c r="BU186" i="1"/>
  <c r="BV186" i="1"/>
  <c r="BW186" i="1"/>
  <c r="BX186" i="1"/>
  <c r="BS187" i="1"/>
  <c r="BT187" i="1"/>
  <c r="BU187" i="1"/>
  <c r="BV187" i="1"/>
  <c r="BW187" i="1"/>
  <c r="BX187" i="1"/>
  <c r="BS188" i="1"/>
  <c r="BT188" i="1"/>
  <c r="BU188" i="1"/>
  <c r="BV188" i="1"/>
  <c r="BW188" i="1"/>
  <c r="BX188" i="1"/>
  <c r="BS189" i="1"/>
  <c r="BT189" i="1"/>
  <c r="BU189" i="1"/>
  <c r="BV189" i="1"/>
  <c r="BW189" i="1"/>
  <c r="BX189" i="1"/>
  <c r="BS190" i="1"/>
  <c r="BT190" i="1"/>
  <c r="BU190" i="1"/>
  <c r="BV190" i="1"/>
  <c r="BW190" i="1"/>
  <c r="BX190" i="1"/>
  <c r="BS191" i="1"/>
  <c r="BT191" i="1"/>
  <c r="BU191" i="1"/>
  <c r="BV191" i="1"/>
  <c r="BW191" i="1"/>
  <c r="BX191" i="1"/>
  <c r="BS192" i="1"/>
  <c r="BT192" i="1"/>
  <c r="BU192" i="1"/>
  <c r="BV192" i="1"/>
  <c r="BW192" i="1"/>
  <c r="BX192" i="1"/>
  <c r="BS193" i="1"/>
  <c r="BT193" i="1"/>
  <c r="BU193" i="1"/>
  <c r="BV193" i="1"/>
  <c r="BW193" i="1"/>
  <c r="BX193" i="1"/>
  <c r="BS194" i="1"/>
  <c r="BT194" i="1"/>
  <c r="BU194" i="1"/>
  <c r="BV194" i="1"/>
  <c r="BW194" i="1"/>
  <c r="BX194" i="1"/>
  <c r="BS195" i="1"/>
  <c r="BT195" i="1"/>
  <c r="BU195" i="1"/>
  <c r="BV195" i="1"/>
  <c r="BW195" i="1"/>
  <c r="BX195" i="1"/>
  <c r="BS196" i="1"/>
  <c r="BT196" i="1"/>
  <c r="BU196" i="1"/>
  <c r="BV196" i="1"/>
  <c r="BW196" i="1"/>
  <c r="BX196" i="1"/>
  <c r="BS197" i="1"/>
  <c r="BT197" i="1"/>
  <c r="BU197" i="1"/>
  <c r="BV197" i="1"/>
  <c r="BW197" i="1"/>
  <c r="BX197" i="1"/>
  <c r="BS198" i="1"/>
  <c r="BT198" i="1"/>
  <c r="BU198" i="1"/>
  <c r="BV198" i="1"/>
  <c r="BW198" i="1"/>
  <c r="BX198" i="1"/>
  <c r="BS199" i="1"/>
  <c r="BT199" i="1"/>
  <c r="BU199" i="1"/>
  <c r="BV199" i="1"/>
  <c r="BW199" i="1"/>
  <c r="BX199" i="1"/>
  <c r="BS200" i="1"/>
  <c r="BT200" i="1"/>
  <c r="BU200" i="1"/>
  <c r="BV200" i="1"/>
  <c r="BW200" i="1"/>
  <c r="BX200" i="1"/>
  <c r="BS201" i="1"/>
  <c r="BT201" i="1"/>
  <c r="BU201" i="1"/>
  <c r="BV201" i="1"/>
  <c r="BW201" i="1"/>
  <c r="BX201" i="1"/>
  <c r="BS202" i="1"/>
  <c r="BT202" i="1"/>
  <c r="BU202" i="1"/>
  <c r="BV202" i="1"/>
  <c r="BW202" i="1"/>
  <c r="BX202" i="1"/>
  <c r="BS203" i="1"/>
  <c r="BT203" i="1"/>
  <c r="BU203" i="1"/>
  <c r="BV203" i="1"/>
  <c r="BW203" i="1"/>
  <c r="BX203" i="1"/>
  <c r="BS204" i="1"/>
  <c r="BT204" i="1"/>
  <c r="BU204" i="1"/>
  <c r="BV204" i="1"/>
  <c r="BW204" i="1"/>
  <c r="BX204" i="1"/>
  <c r="BS205" i="1"/>
  <c r="BT205" i="1"/>
  <c r="BU205" i="1"/>
  <c r="BV205" i="1"/>
  <c r="BW205" i="1"/>
  <c r="BX205" i="1"/>
  <c r="BS206" i="1"/>
  <c r="BT206" i="1"/>
  <c r="BU206" i="1"/>
  <c r="BV206" i="1"/>
  <c r="BW206" i="1"/>
  <c r="BX206" i="1"/>
  <c r="BS207" i="1"/>
  <c r="BT207" i="1"/>
  <c r="BU207" i="1"/>
  <c r="BV207" i="1"/>
  <c r="BW207" i="1"/>
  <c r="BX207" i="1"/>
  <c r="BS208" i="1"/>
  <c r="BT208" i="1"/>
  <c r="BU208" i="1"/>
  <c r="BV208" i="1"/>
  <c r="BW208" i="1"/>
  <c r="BX208" i="1"/>
  <c r="BS209" i="1"/>
  <c r="BT209" i="1"/>
  <c r="BU209" i="1"/>
  <c r="BV209" i="1"/>
  <c r="BW209" i="1"/>
  <c r="BX209" i="1"/>
  <c r="BS210" i="1"/>
  <c r="BT210" i="1"/>
  <c r="BU210" i="1"/>
  <c r="BV210" i="1"/>
  <c r="BW210" i="1"/>
  <c r="BX210" i="1"/>
  <c r="BS211" i="1"/>
  <c r="BT211" i="1"/>
  <c r="BU211" i="1"/>
  <c r="BV211" i="1"/>
  <c r="BW211" i="1"/>
  <c r="BX211" i="1"/>
  <c r="BS212" i="1"/>
  <c r="BT212" i="1"/>
  <c r="BU212" i="1"/>
  <c r="BV212" i="1"/>
  <c r="BW212" i="1"/>
  <c r="BX212" i="1"/>
  <c r="BS213" i="1"/>
  <c r="BT213" i="1"/>
  <c r="BU213" i="1"/>
  <c r="BV213" i="1"/>
  <c r="BW213" i="1"/>
  <c r="BX213" i="1"/>
  <c r="BS214" i="1"/>
  <c r="BT214" i="1"/>
  <c r="BU214" i="1"/>
  <c r="BV214" i="1"/>
  <c r="BW214" i="1"/>
  <c r="BX214" i="1"/>
  <c r="BS215" i="1"/>
  <c r="BT215" i="1"/>
  <c r="BU215" i="1"/>
  <c r="BV215" i="1"/>
  <c r="BW215" i="1"/>
  <c r="BX215" i="1"/>
  <c r="BS216" i="1"/>
  <c r="BT216" i="1"/>
  <c r="BU216" i="1"/>
  <c r="BV216" i="1"/>
  <c r="BW216" i="1"/>
  <c r="BX216" i="1"/>
  <c r="BS217" i="1"/>
  <c r="BT217" i="1"/>
  <c r="BU217" i="1"/>
  <c r="BV217" i="1"/>
  <c r="BW217" i="1"/>
  <c r="BX217" i="1"/>
  <c r="BS218" i="1"/>
  <c r="BT218" i="1"/>
  <c r="BU218" i="1"/>
  <c r="BV218" i="1"/>
  <c r="BW218" i="1"/>
  <c r="BX218" i="1"/>
  <c r="BS219" i="1"/>
  <c r="BT219" i="1"/>
  <c r="BU219" i="1"/>
  <c r="BV219" i="1"/>
  <c r="BW219" i="1"/>
  <c r="BX219" i="1"/>
  <c r="BS220" i="1"/>
  <c r="BT220" i="1"/>
  <c r="BU220" i="1"/>
  <c r="BV220" i="1"/>
  <c r="BW220" i="1"/>
  <c r="BX220" i="1"/>
  <c r="BS221" i="1"/>
  <c r="BT221" i="1"/>
  <c r="BU221" i="1"/>
  <c r="BV221" i="1"/>
  <c r="BW221" i="1"/>
  <c r="BX221" i="1"/>
  <c r="BS222" i="1"/>
  <c r="BT222" i="1"/>
  <c r="BU222" i="1"/>
  <c r="BV222" i="1"/>
  <c r="BW222" i="1"/>
  <c r="BX222" i="1"/>
  <c r="BU2" i="1"/>
  <c r="BV2" i="1"/>
  <c r="BW2" i="1"/>
  <c r="BX2" i="1"/>
  <c r="BT2" i="1"/>
  <c r="BS2" i="1"/>
  <c r="AQ226" i="1"/>
  <c r="BX226" i="1" s="1"/>
  <c r="BR2" i="1"/>
  <c r="AR2" i="1"/>
  <c r="BW226" i="1" l="1"/>
  <c r="BV226" i="1"/>
  <c r="BU226" i="1"/>
  <c r="BT226" i="1"/>
  <c r="CU6" i="1"/>
  <c r="CN3" i="1"/>
  <c r="CK2" i="1"/>
  <c r="AL226" i="1" l="1"/>
  <c r="AB224" i="2"/>
  <c r="AC224" i="2"/>
  <c r="AA224" i="2"/>
  <c r="DO220" i="2" l="1"/>
  <c r="DN220" i="2"/>
  <c r="DO2" i="2" l="1"/>
  <c r="BG2" i="1" l="1"/>
  <c r="AD224" i="2"/>
  <c r="DL2" i="2" l="1"/>
  <c r="DK224" i="2" l="1"/>
  <c r="DL3" i="2"/>
  <c r="DM3" i="2"/>
  <c r="DN3" i="2"/>
  <c r="DO3" i="2"/>
  <c r="DP3" i="2"/>
  <c r="DQ3" i="2"/>
  <c r="DR3" i="2"/>
  <c r="DS3" i="2"/>
  <c r="DT3" i="2"/>
  <c r="DL4" i="2"/>
  <c r="DM4" i="2"/>
  <c r="DN4" i="2"/>
  <c r="DO4" i="2"/>
  <c r="DP4" i="2"/>
  <c r="DQ4" i="2"/>
  <c r="DR4" i="2"/>
  <c r="DS4" i="2"/>
  <c r="DT4" i="2"/>
  <c r="DL5" i="2"/>
  <c r="DM5" i="2"/>
  <c r="DN5" i="2"/>
  <c r="DO5" i="2"/>
  <c r="DP5" i="2"/>
  <c r="DQ5" i="2"/>
  <c r="DR5" i="2"/>
  <c r="DS5" i="2"/>
  <c r="DT5" i="2"/>
  <c r="DL6" i="2"/>
  <c r="DM6" i="2"/>
  <c r="DN6" i="2"/>
  <c r="DO6" i="2"/>
  <c r="DP6" i="2"/>
  <c r="DQ6" i="2"/>
  <c r="DR6" i="2"/>
  <c r="DS6" i="2"/>
  <c r="DT6" i="2"/>
  <c r="DL7" i="2"/>
  <c r="DM7" i="2"/>
  <c r="DN7" i="2"/>
  <c r="DO7" i="2"/>
  <c r="DP7" i="2"/>
  <c r="DQ7" i="2"/>
  <c r="DR7" i="2"/>
  <c r="DS7" i="2"/>
  <c r="DT7" i="2"/>
  <c r="DL8" i="2"/>
  <c r="DM8" i="2"/>
  <c r="DN8" i="2"/>
  <c r="DO8" i="2"/>
  <c r="DP8" i="2"/>
  <c r="DQ8" i="2"/>
  <c r="DR8" i="2"/>
  <c r="DS8" i="2"/>
  <c r="DT8" i="2"/>
  <c r="DL9" i="2"/>
  <c r="DM9" i="2"/>
  <c r="DN9" i="2"/>
  <c r="DO9" i="2"/>
  <c r="DP9" i="2"/>
  <c r="DQ9" i="2"/>
  <c r="DR9" i="2"/>
  <c r="DS9" i="2"/>
  <c r="DT9" i="2"/>
  <c r="DL10" i="2"/>
  <c r="DM10" i="2"/>
  <c r="DN10" i="2"/>
  <c r="DO10" i="2"/>
  <c r="DP10" i="2"/>
  <c r="DQ10" i="2"/>
  <c r="DR10" i="2"/>
  <c r="DS10" i="2"/>
  <c r="DT10" i="2"/>
  <c r="DL11" i="2"/>
  <c r="DM11" i="2"/>
  <c r="DN11" i="2"/>
  <c r="DO11" i="2"/>
  <c r="DP11" i="2"/>
  <c r="DQ11" i="2"/>
  <c r="DR11" i="2"/>
  <c r="DS11" i="2"/>
  <c r="DT11" i="2"/>
  <c r="DL12" i="2"/>
  <c r="DM12" i="2"/>
  <c r="DN12" i="2"/>
  <c r="DO12" i="2"/>
  <c r="DP12" i="2"/>
  <c r="DQ12" i="2"/>
  <c r="DR12" i="2"/>
  <c r="DS12" i="2"/>
  <c r="DT12" i="2"/>
  <c r="DL13" i="2"/>
  <c r="DM13" i="2"/>
  <c r="DN13" i="2"/>
  <c r="DO13" i="2"/>
  <c r="DP13" i="2"/>
  <c r="DQ13" i="2"/>
  <c r="DR13" i="2"/>
  <c r="DS13" i="2"/>
  <c r="DT13" i="2"/>
  <c r="DL14" i="2"/>
  <c r="DM14" i="2"/>
  <c r="DN14" i="2"/>
  <c r="DO14" i="2"/>
  <c r="DP14" i="2"/>
  <c r="DQ14" i="2"/>
  <c r="DR14" i="2"/>
  <c r="DS14" i="2"/>
  <c r="DT14" i="2"/>
  <c r="DL15" i="2"/>
  <c r="DM15" i="2"/>
  <c r="DN15" i="2"/>
  <c r="DO15" i="2"/>
  <c r="DP15" i="2"/>
  <c r="DQ15" i="2"/>
  <c r="DR15" i="2"/>
  <c r="DS15" i="2"/>
  <c r="DT15" i="2"/>
  <c r="DL16" i="2"/>
  <c r="DM16" i="2"/>
  <c r="DN16" i="2"/>
  <c r="DO16" i="2"/>
  <c r="DP16" i="2"/>
  <c r="DQ16" i="2"/>
  <c r="DR16" i="2"/>
  <c r="DS16" i="2"/>
  <c r="DT16" i="2"/>
  <c r="DL17" i="2"/>
  <c r="DM17" i="2"/>
  <c r="DN17" i="2"/>
  <c r="DO17" i="2"/>
  <c r="DP17" i="2"/>
  <c r="DQ17" i="2"/>
  <c r="DR17" i="2"/>
  <c r="DS17" i="2"/>
  <c r="DT17" i="2"/>
  <c r="DL18" i="2"/>
  <c r="DM18" i="2"/>
  <c r="DN18" i="2"/>
  <c r="DO18" i="2"/>
  <c r="DP18" i="2"/>
  <c r="DQ18" i="2"/>
  <c r="DR18" i="2"/>
  <c r="DS18" i="2"/>
  <c r="DT18" i="2"/>
  <c r="DL19" i="2"/>
  <c r="DM19" i="2"/>
  <c r="DN19" i="2"/>
  <c r="DO19" i="2"/>
  <c r="DP19" i="2"/>
  <c r="DQ19" i="2"/>
  <c r="DR19" i="2"/>
  <c r="DS19" i="2"/>
  <c r="DT19" i="2"/>
  <c r="DL20" i="2"/>
  <c r="DM20" i="2"/>
  <c r="DN20" i="2"/>
  <c r="DO20" i="2"/>
  <c r="DP20" i="2"/>
  <c r="DQ20" i="2"/>
  <c r="DR20" i="2"/>
  <c r="DS20" i="2"/>
  <c r="DT20" i="2"/>
  <c r="DL21" i="2"/>
  <c r="DM21" i="2"/>
  <c r="DN21" i="2"/>
  <c r="DO21" i="2"/>
  <c r="DP21" i="2"/>
  <c r="DQ21" i="2"/>
  <c r="DR21" i="2"/>
  <c r="DS21" i="2"/>
  <c r="DT21" i="2"/>
  <c r="DL22" i="2"/>
  <c r="DM22" i="2"/>
  <c r="DN22" i="2"/>
  <c r="DO22" i="2"/>
  <c r="DP22" i="2"/>
  <c r="DQ22" i="2"/>
  <c r="DR22" i="2"/>
  <c r="DS22" i="2"/>
  <c r="DT22" i="2"/>
  <c r="DL23" i="2"/>
  <c r="DM23" i="2"/>
  <c r="DN23" i="2"/>
  <c r="DO23" i="2"/>
  <c r="DP23" i="2"/>
  <c r="DQ23" i="2"/>
  <c r="DR23" i="2"/>
  <c r="DS23" i="2"/>
  <c r="DT23" i="2"/>
  <c r="DL24" i="2"/>
  <c r="DM24" i="2"/>
  <c r="DN24" i="2"/>
  <c r="DO24" i="2"/>
  <c r="DP24" i="2"/>
  <c r="DQ24" i="2"/>
  <c r="DR24" i="2"/>
  <c r="DS24" i="2"/>
  <c r="DT24" i="2"/>
  <c r="DL25" i="2"/>
  <c r="DM25" i="2"/>
  <c r="DN25" i="2"/>
  <c r="DO25" i="2"/>
  <c r="DP25" i="2"/>
  <c r="DQ25" i="2"/>
  <c r="DR25" i="2"/>
  <c r="DS25" i="2"/>
  <c r="DT25" i="2"/>
  <c r="DL26" i="2"/>
  <c r="DM26" i="2"/>
  <c r="DN26" i="2"/>
  <c r="DO26" i="2"/>
  <c r="DP26" i="2"/>
  <c r="DQ26" i="2"/>
  <c r="DR26" i="2"/>
  <c r="DS26" i="2"/>
  <c r="DT26" i="2"/>
  <c r="DL27" i="2"/>
  <c r="DM27" i="2"/>
  <c r="DN27" i="2"/>
  <c r="DO27" i="2"/>
  <c r="DP27" i="2"/>
  <c r="DQ27" i="2"/>
  <c r="DR27" i="2"/>
  <c r="DS27" i="2"/>
  <c r="DT27" i="2"/>
  <c r="DL28" i="2"/>
  <c r="DM28" i="2"/>
  <c r="DN28" i="2"/>
  <c r="DO28" i="2"/>
  <c r="DP28" i="2"/>
  <c r="DQ28" i="2"/>
  <c r="DR28" i="2"/>
  <c r="DS28" i="2"/>
  <c r="DT28" i="2"/>
  <c r="DL29" i="2"/>
  <c r="DM29" i="2"/>
  <c r="DN29" i="2"/>
  <c r="DO29" i="2"/>
  <c r="DP29" i="2"/>
  <c r="DQ29" i="2"/>
  <c r="DR29" i="2"/>
  <c r="DS29" i="2"/>
  <c r="DT29" i="2"/>
  <c r="DL30" i="2"/>
  <c r="DM30" i="2"/>
  <c r="DN30" i="2"/>
  <c r="DO30" i="2"/>
  <c r="DP30" i="2"/>
  <c r="DQ30" i="2"/>
  <c r="DR30" i="2"/>
  <c r="DS30" i="2"/>
  <c r="DT30" i="2"/>
  <c r="DL31" i="2"/>
  <c r="DM31" i="2"/>
  <c r="DN31" i="2"/>
  <c r="DO31" i="2"/>
  <c r="DP31" i="2"/>
  <c r="DQ31" i="2"/>
  <c r="DR31" i="2"/>
  <c r="DS31" i="2"/>
  <c r="DT31" i="2"/>
  <c r="DL32" i="2"/>
  <c r="DM32" i="2"/>
  <c r="DN32" i="2"/>
  <c r="DO32" i="2"/>
  <c r="DP32" i="2"/>
  <c r="DQ32" i="2"/>
  <c r="DR32" i="2"/>
  <c r="DS32" i="2"/>
  <c r="DT32" i="2"/>
  <c r="DL33" i="2"/>
  <c r="DM33" i="2"/>
  <c r="DN33" i="2"/>
  <c r="DO33" i="2"/>
  <c r="DP33" i="2"/>
  <c r="DQ33" i="2"/>
  <c r="DR33" i="2"/>
  <c r="DS33" i="2"/>
  <c r="DT33" i="2"/>
  <c r="DL34" i="2"/>
  <c r="DM34" i="2"/>
  <c r="DN34" i="2"/>
  <c r="DO34" i="2"/>
  <c r="DP34" i="2"/>
  <c r="DQ34" i="2"/>
  <c r="DR34" i="2"/>
  <c r="DS34" i="2"/>
  <c r="DT34" i="2"/>
  <c r="DL35" i="2"/>
  <c r="DM35" i="2"/>
  <c r="DN35" i="2"/>
  <c r="DO35" i="2"/>
  <c r="DP35" i="2"/>
  <c r="DQ35" i="2"/>
  <c r="DR35" i="2"/>
  <c r="DS35" i="2"/>
  <c r="DT35" i="2"/>
  <c r="DL36" i="2"/>
  <c r="DM36" i="2"/>
  <c r="DN36" i="2"/>
  <c r="DO36" i="2"/>
  <c r="DP36" i="2"/>
  <c r="DQ36" i="2"/>
  <c r="DR36" i="2"/>
  <c r="DS36" i="2"/>
  <c r="DT36" i="2"/>
  <c r="DL37" i="2"/>
  <c r="DM37" i="2"/>
  <c r="DN37" i="2"/>
  <c r="DO37" i="2"/>
  <c r="DP37" i="2"/>
  <c r="DQ37" i="2"/>
  <c r="DR37" i="2"/>
  <c r="DS37" i="2"/>
  <c r="DT37" i="2"/>
  <c r="DL38" i="2"/>
  <c r="DM38" i="2"/>
  <c r="DN38" i="2"/>
  <c r="DO38" i="2"/>
  <c r="DP38" i="2"/>
  <c r="DQ38" i="2"/>
  <c r="DR38" i="2"/>
  <c r="DS38" i="2"/>
  <c r="DT38" i="2"/>
  <c r="DL39" i="2"/>
  <c r="DM39" i="2"/>
  <c r="DN39" i="2"/>
  <c r="DO39" i="2"/>
  <c r="DP39" i="2"/>
  <c r="DQ39" i="2"/>
  <c r="DR39" i="2"/>
  <c r="DS39" i="2"/>
  <c r="DT39" i="2"/>
  <c r="DL40" i="2"/>
  <c r="DM40" i="2"/>
  <c r="DN40" i="2"/>
  <c r="DO40" i="2"/>
  <c r="DP40" i="2"/>
  <c r="DQ40" i="2"/>
  <c r="DR40" i="2"/>
  <c r="DS40" i="2"/>
  <c r="DT40" i="2"/>
  <c r="DL41" i="2"/>
  <c r="DM41" i="2"/>
  <c r="DN41" i="2"/>
  <c r="DO41" i="2"/>
  <c r="DP41" i="2"/>
  <c r="DQ41" i="2"/>
  <c r="DR41" i="2"/>
  <c r="DS41" i="2"/>
  <c r="DT41" i="2"/>
  <c r="DL42" i="2"/>
  <c r="DM42" i="2"/>
  <c r="DN42" i="2"/>
  <c r="DO42" i="2"/>
  <c r="DP42" i="2"/>
  <c r="DQ42" i="2"/>
  <c r="DR42" i="2"/>
  <c r="DS42" i="2"/>
  <c r="DT42" i="2"/>
  <c r="DL43" i="2"/>
  <c r="DM43" i="2"/>
  <c r="DN43" i="2"/>
  <c r="DO43" i="2"/>
  <c r="DP43" i="2"/>
  <c r="DQ43" i="2"/>
  <c r="DR43" i="2"/>
  <c r="DS43" i="2"/>
  <c r="DT43" i="2"/>
  <c r="DL44" i="2"/>
  <c r="DM44" i="2"/>
  <c r="DN44" i="2"/>
  <c r="DO44" i="2"/>
  <c r="DP44" i="2"/>
  <c r="DQ44" i="2"/>
  <c r="DR44" i="2"/>
  <c r="DS44" i="2"/>
  <c r="DT44" i="2"/>
  <c r="DL45" i="2"/>
  <c r="DM45" i="2"/>
  <c r="DN45" i="2"/>
  <c r="DO45" i="2"/>
  <c r="DP45" i="2"/>
  <c r="DQ45" i="2"/>
  <c r="DR45" i="2"/>
  <c r="DS45" i="2"/>
  <c r="DT45" i="2"/>
  <c r="DL46" i="2"/>
  <c r="DM46" i="2"/>
  <c r="DN46" i="2"/>
  <c r="DO46" i="2"/>
  <c r="DP46" i="2"/>
  <c r="DQ46" i="2"/>
  <c r="DR46" i="2"/>
  <c r="DS46" i="2"/>
  <c r="DT46" i="2"/>
  <c r="DL47" i="2"/>
  <c r="DM47" i="2"/>
  <c r="DN47" i="2"/>
  <c r="DO47" i="2"/>
  <c r="DP47" i="2"/>
  <c r="DQ47" i="2"/>
  <c r="DR47" i="2"/>
  <c r="DS47" i="2"/>
  <c r="DT47" i="2"/>
  <c r="DL48" i="2"/>
  <c r="DM48" i="2"/>
  <c r="DN48" i="2"/>
  <c r="DO48" i="2"/>
  <c r="DP48" i="2"/>
  <c r="DQ48" i="2"/>
  <c r="DR48" i="2"/>
  <c r="DS48" i="2"/>
  <c r="DT48" i="2"/>
  <c r="DL49" i="2"/>
  <c r="DM49" i="2"/>
  <c r="DN49" i="2"/>
  <c r="DO49" i="2"/>
  <c r="DP49" i="2"/>
  <c r="DQ49" i="2"/>
  <c r="DR49" i="2"/>
  <c r="DS49" i="2"/>
  <c r="DT49" i="2"/>
  <c r="DL50" i="2"/>
  <c r="DM50" i="2"/>
  <c r="DN50" i="2"/>
  <c r="DO50" i="2"/>
  <c r="DP50" i="2"/>
  <c r="DQ50" i="2"/>
  <c r="DR50" i="2"/>
  <c r="DS50" i="2"/>
  <c r="DT50" i="2"/>
  <c r="DL51" i="2"/>
  <c r="DM51" i="2"/>
  <c r="DN51" i="2"/>
  <c r="DO51" i="2"/>
  <c r="DP51" i="2"/>
  <c r="DQ51" i="2"/>
  <c r="DR51" i="2"/>
  <c r="DS51" i="2"/>
  <c r="DT51" i="2"/>
  <c r="DL52" i="2"/>
  <c r="DM52" i="2"/>
  <c r="DN52" i="2"/>
  <c r="DO52" i="2"/>
  <c r="DP52" i="2"/>
  <c r="DQ52" i="2"/>
  <c r="DR52" i="2"/>
  <c r="DS52" i="2"/>
  <c r="DT52" i="2"/>
  <c r="DL53" i="2"/>
  <c r="DM53" i="2"/>
  <c r="DN53" i="2"/>
  <c r="DO53" i="2"/>
  <c r="DP53" i="2"/>
  <c r="DQ53" i="2"/>
  <c r="DR53" i="2"/>
  <c r="DS53" i="2"/>
  <c r="DT53" i="2"/>
  <c r="DL54" i="2"/>
  <c r="DM54" i="2"/>
  <c r="DN54" i="2"/>
  <c r="DO54" i="2"/>
  <c r="DP54" i="2"/>
  <c r="DQ54" i="2"/>
  <c r="DR54" i="2"/>
  <c r="DS54" i="2"/>
  <c r="DT54" i="2"/>
  <c r="DL55" i="2"/>
  <c r="DM55" i="2"/>
  <c r="DN55" i="2"/>
  <c r="DO55" i="2"/>
  <c r="DP55" i="2"/>
  <c r="DQ55" i="2"/>
  <c r="DR55" i="2"/>
  <c r="DS55" i="2"/>
  <c r="DT55" i="2"/>
  <c r="DL56" i="2"/>
  <c r="DM56" i="2"/>
  <c r="DN56" i="2"/>
  <c r="DO56" i="2"/>
  <c r="DP56" i="2"/>
  <c r="DQ56" i="2"/>
  <c r="DR56" i="2"/>
  <c r="DS56" i="2"/>
  <c r="DT56" i="2"/>
  <c r="DL57" i="2"/>
  <c r="DM57" i="2"/>
  <c r="DN57" i="2"/>
  <c r="DO57" i="2"/>
  <c r="DP57" i="2"/>
  <c r="DQ57" i="2"/>
  <c r="DR57" i="2"/>
  <c r="DS57" i="2"/>
  <c r="DT57" i="2"/>
  <c r="DL58" i="2"/>
  <c r="DM58" i="2"/>
  <c r="DN58" i="2"/>
  <c r="DO58" i="2"/>
  <c r="DP58" i="2"/>
  <c r="DQ58" i="2"/>
  <c r="DR58" i="2"/>
  <c r="DS58" i="2"/>
  <c r="DT58" i="2"/>
  <c r="DL59" i="2"/>
  <c r="DM59" i="2"/>
  <c r="DN59" i="2"/>
  <c r="DO59" i="2"/>
  <c r="DP59" i="2"/>
  <c r="DQ59" i="2"/>
  <c r="DR59" i="2"/>
  <c r="DS59" i="2"/>
  <c r="DT59" i="2"/>
  <c r="DL60" i="2"/>
  <c r="DM60" i="2"/>
  <c r="DN60" i="2"/>
  <c r="DO60" i="2"/>
  <c r="DP60" i="2"/>
  <c r="DQ60" i="2"/>
  <c r="DR60" i="2"/>
  <c r="DS60" i="2"/>
  <c r="DT60" i="2"/>
  <c r="DL61" i="2"/>
  <c r="DM61" i="2"/>
  <c r="DN61" i="2"/>
  <c r="DO61" i="2"/>
  <c r="DP61" i="2"/>
  <c r="DQ61" i="2"/>
  <c r="DR61" i="2"/>
  <c r="DS61" i="2"/>
  <c r="DT61" i="2"/>
  <c r="DL62" i="2"/>
  <c r="DM62" i="2"/>
  <c r="DN62" i="2"/>
  <c r="DO62" i="2"/>
  <c r="DP62" i="2"/>
  <c r="DQ62" i="2"/>
  <c r="DR62" i="2"/>
  <c r="DS62" i="2"/>
  <c r="DT62" i="2"/>
  <c r="DL63" i="2"/>
  <c r="DM63" i="2"/>
  <c r="DN63" i="2"/>
  <c r="DO63" i="2"/>
  <c r="DP63" i="2"/>
  <c r="DQ63" i="2"/>
  <c r="DR63" i="2"/>
  <c r="DS63" i="2"/>
  <c r="DT63" i="2"/>
  <c r="DL64" i="2"/>
  <c r="DM64" i="2"/>
  <c r="DN64" i="2"/>
  <c r="DO64" i="2"/>
  <c r="DP64" i="2"/>
  <c r="DQ64" i="2"/>
  <c r="DR64" i="2"/>
  <c r="DS64" i="2"/>
  <c r="DT64" i="2"/>
  <c r="DL65" i="2"/>
  <c r="DM65" i="2"/>
  <c r="DN65" i="2"/>
  <c r="DO65" i="2"/>
  <c r="DP65" i="2"/>
  <c r="DQ65" i="2"/>
  <c r="DR65" i="2"/>
  <c r="DS65" i="2"/>
  <c r="DT65" i="2"/>
  <c r="DL66" i="2"/>
  <c r="DM66" i="2"/>
  <c r="DN66" i="2"/>
  <c r="DO66" i="2"/>
  <c r="DP66" i="2"/>
  <c r="DQ66" i="2"/>
  <c r="DR66" i="2"/>
  <c r="DS66" i="2"/>
  <c r="DT66" i="2"/>
  <c r="DL67" i="2"/>
  <c r="DM67" i="2"/>
  <c r="DN67" i="2"/>
  <c r="DO67" i="2"/>
  <c r="DP67" i="2"/>
  <c r="DQ67" i="2"/>
  <c r="DR67" i="2"/>
  <c r="DS67" i="2"/>
  <c r="DT67" i="2"/>
  <c r="DL68" i="2"/>
  <c r="DM68" i="2"/>
  <c r="DN68" i="2"/>
  <c r="DO68" i="2"/>
  <c r="DP68" i="2"/>
  <c r="DQ68" i="2"/>
  <c r="DR68" i="2"/>
  <c r="DS68" i="2"/>
  <c r="DT68" i="2"/>
  <c r="DL69" i="2"/>
  <c r="DM69" i="2"/>
  <c r="DN69" i="2"/>
  <c r="DO69" i="2"/>
  <c r="DP69" i="2"/>
  <c r="DQ69" i="2"/>
  <c r="DR69" i="2"/>
  <c r="DS69" i="2"/>
  <c r="DT69" i="2"/>
  <c r="DL70" i="2"/>
  <c r="DM70" i="2"/>
  <c r="DN70" i="2"/>
  <c r="DO70" i="2"/>
  <c r="DP70" i="2"/>
  <c r="DQ70" i="2"/>
  <c r="DR70" i="2"/>
  <c r="DS70" i="2"/>
  <c r="DT70" i="2"/>
  <c r="DL71" i="2"/>
  <c r="DM71" i="2"/>
  <c r="DN71" i="2"/>
  <c r="DO71" i="2"/>
  <c r="DP71" i="2"/>
  <c r="DQ71" i="2"/>
  <c r="DR71" i="2"/>
  <c r="DS71" i="2"/>
  <c r="DT71" i="2"/>
  <c r="DL72" i="2"/>
  <c r="DM72" i="2"/>
  <c r="DN72" i="2"/>
  <c r="DO72" i="2"/>
  <c r="DP72" i="2"/>
  <c r="DQ72" i="2"/>
  <c r="DR72" i="2"/>
  <c r="DS72" i="2"/>
  <c r="DT72" i="2"/>
  <c r="DL73" i="2"/>
  <c r="DM73" i="2"/>
  <c r="DN73" i="2"/>
  <c r="DO73" i="2"/>
  <c r="DP73" i="2"/>
  <c r="DQ73" i="2"/>
  <c r="DR73" i="2"/>
  <c r="DS73" i="2"/>
  <c r="DT73" i="2"/>
  <c r="DL74" i="2"/>
  <c r="DM74" i="2"/>
  <c r="DN74" i="2"/>
  <c r="DO74" i="2"/>
  <c r="DP74" i="2"/>
  <c r="DQ74" i="2"/>
  <c r="DR74" i="2"/>
  <c r="DS74" i="2"/>
  <c r="DT74" i="2"/>
  <c r="DL75" i="2"/>
  <c r="DM75" i="2"/>
  <c r="DN75" i="2"/>
  <c r="DO75" i="2"/>
  <c r="DP75" i="2"/>
  <c r="DQ75" i="2"/>
  <c r="DR75" i="2"/>
  <c r="DS75" i="2"/>
  <c r="DT75" i="2"/>
  <c r="DL76" i="2"/>
  <c r="DM76" i="2"/>
  <c r="DN76" i="2"/>
  <c r="DO76" i="2"/>
  <c r="DP76" i="2"/>
  <c r="DQ76" i="2"/>
  <c r="DR76" i="2"/>
  <c r="DS76" i="2"/>
  <c r="DT76" i="2"/>
  <c r="DL77" i="2"/>
  <c r="DM77" i="2"/>
  <c r="DN77" i="2"/>
  <c r="DO77" i="2"/>
  <c r="DP77" i="2"/>
  <c r="DQ77" i="2"/>
  <c r="DR77" i="2"/>
  <c r="DS77" i="2"/>
  <c r="DT77" i="2"/>
  <c r="DL78" i="2"/>
  <c r="DM78" i="2"/>
  <c r="DN78" i="2"/>
  <c r="DO78" i="2"/>
  <c r="DP78" i="2"/>
  <c r="DQ78" i="2"/>
  <c r="DR78" i="2"/>
  <c r="DS78" i="2"/>
  <c r="DT78" i="2"/>
  <c r="DL79" i="2"/>
  <c r="DM79" i="2"/>
  <c r="DN79" i="2"/>
  <c r="DO79" i="2"/>
  <c r="DP79" i="2"/>
  <c r="DQ79" i="2"/>
  <c r="DR79" i="2"/>
  <c r="DS79" i="2"/>
  <c r="DT79" i="2"/>
  <c r="DL80" i="2"/>
  <c r="DM80" i="2"/>
  <c r="DN80" i="2"/>
  <c r="DO80" i="2"/>
  <c r="DP80" i="2"/>
  <c r="DQ80" i="2"/>
  <c r="DR80" i="2"/>
  <c r="DS80" i="2"/>
  <c r="DT80" i="2"/>
  <c r="DL81" i="2"/>
  <c r="DM81" i="2"/>
  <c r="DN81" i="2"/>
  <c r="DO81" i="2"/>
  <c r="DP81" i="2"/>
  <c r="DQ81" i="2"/>
  <c r="DR81" i="2"/>
  <c r="DS81" i="2"/>
  <c r="DT81" i="2"/>
  <c r="DL82" i="2"/>
  <c r="DM82" i="2"/>
  <c r="DN82" i="2"/>
  <c r="DO82" i="2"/>
  <c r="DP82" i="2"/>
  <c r="DQ82" i="2"/>
  <c r="DR82" i="2"/>
  <c r="DS82" i="2"/>
  <c r="DT82" i="2"/>
  <c r="DL83" i="2"/>
  <c r="DM83" i="2"/>
  <c r="DN83" i="2"/>
  <c r="DO83" i="2"/>
  <c r="DP83" i="2"/>
  <c r="DQ83" i="2"/>
  <c r="DR83" i="2"/>
  <c r="DS83" i="2"/>
  <c r="DT83" i="2"/>
  <c r="DL84" i="2"/>
  <c r="DM84" i="2"/>
  <c r="DN84" i="2"/>
  <c r="DO84" i="2"/>
  <c r="DP84" i="2"/>
  <c r="DQ84" i="2"/>
  <c r="DR84" i="2"/>
  <c r="DS84" i="2"/>
  <c r="DT84" i="2"/>
  <c r="DL85" i="2"/>
  <c r="DM85" i="2"/>
  <c r="DN85" i="2"/>
  <c r="DO85" i="2"/>
  <c r="DP85" i="2"/>
  <c r="DQ85" i="2"/>
  <c r="DR85" i="2"/>
  <c r="DS85" i="2"/>
  <c r="DT85" i="2"/>
  <c r="DL86" i="2"/>
  <c r="DM86" i="2"/>
  <c r="DN86" i="2"/>
  <c r="DO86" i="2"/>
  <c r="DP86" i="2"/>
  <c r="DQ86" i="2"/>
  <c r="DR86" i="2"/>
  <c r="DS86" i="2"/>
  <c r="DT86" i="2"/>
  <c r="DL87" i="2"/>
  <c r="DM87" i="2"/>
  <c r="DN87" i="2"/>
  <c r="DO87" i="2"/>
  <c r="DP87" i="2"/>
  <c r="DQ87" i="2"/>
  <c r="DR87" i="2"/>
  <c r="DS87" i="2"/>
  <c r="DT87" i="2"/>
  <c r="DL88" i="2"/>
  <c r="DM88" i="2"/>
  <c r="DN88" i="2"/>
  <c r="DO88" i="2"/>
  <c r="DP88" i="2"/>
  <c r="DQ88" i="2"/>
  <c r="DR88" i="2"/>
  <c r="DS88" i="2"/>
  <c r="DT88" i="2"/>
  <c r="DL89" i="2"/>
  <c r="DM89" i="2"/>
  <c r="DN89" i="2"/>
  <c r="DO89" i="2"/>
  <c r="DP89" i="2"/>
  <c r="DQ89" i="2"/>
  <c r="DR89" i="2"/>
  <c r="DS89" i="2"/>
  <c r="DT89" i="2"/>
  <c r="DL90" i="2"/>
  <c r="DM90" i="2"/>
  <c r="DN90" i="2"/>
  <c r="DO90" i="2"/>
  <c r="DP90" i="2"/>
  <c r="DQ90" i="2"/>
  <c r="DR90" i="2"/>
  <c r="DS90" i="2"/>
  <c r="DT90" i="2"/>
  <c r="DL91" i="2"/>
  <c r="DM91" i="2"/>
  <c r="DN91" i="2"/>
  <c r="DO91" i="2"/>
  <c r="DP91" i="2"/>
  <c r="DQ91" i="2"/>
  <c r="DR91" i="2"/>
  <c r="DS91" i="2"/>
  <c r="DT91" i="2"/>
  <c r="DL92" i="2"/>
  <c r="DM92" i="2"/>
  <c r="DN92" i="2"/>
  <c r="DO92" i="2"/>
  <c r="DP92" i="2"/>
  <c r="DQ92" i="2"/>
  <c r="DR92" i="2"/>
  <c r="DS92" i="2"/>
  <c r="DT92" i="2"/>
  <c r="DL93" i="2"/>
  <c r="DM93" i="2"/>
  <c r="DN93" i="2"/>
  <c r="DO93" i="2"/>
  <c r="DP93" i="2"/>
  <c r="DQ93" i="2"/>
  <c r="DR93" i="2"/>
  <c r="DS93" i="2"/>
  <c r="DT93" i="2"/>
  <c r="DL94" i="2"/>
  <c r="DM94" i="2"/>
  <c r="DN94" i="2"/>
  <c r="DO94" i="2"/>
  <c r="DP94" i="2"/>
  <c r="DQ94" i="2"/>
  <c r="DR94" i="2"/>
  <c r="DS94" i="2"/>
  <c r="DT94" i="2"/>
  <c r="DL95" i="2"/>
  <c r="DM95" i="2"/>
  <c r="DN95" i="2"/>
  <c r="DO95" i="2"/>
  <c r="DP95" i="2"/>
  <c r="DQ95" i="2"/>
  <c r="DR95" i="2"/>
  <c r="DS95" i="2"/>
  <c r="DT95" i="2"/>
  <c r="DL96" i="2"/>
  <c r="DM96" i="2"/>
  <c r="DN96" i="2"/>
  <c r="DO96" i="2"/>
  <c r="DP96" i="2"/>
  <c r="DQ96" i="2"/>
  <c r="DR96" i="2"/>
  <c r="DS96" i="2"/>
  <c r="DT96" i="2"/>
  <c r="DL97" i="2"/>
  <c r="DM97" i="2"/>
  <c r="DN97" i="2"/>
  <c r="DO97" i="2"/>
  <c r="DP97" i="2"/>
  <c r="DQ97" i="2"/>
  <c r="DR97" i="2"/>
  <c r="DS97" i="2"/>
  <c r="DT97" i="2"/>
  <c r="DL98" i="2"/>
  <c r="DM98" i="2"/>
  <c r="DN98" i="2"/>
  <c r="DO98" i="2"/>
  <c r="DP98" i="2"/>
  <c r="DQ98" i="2"/>
  <c r="DR98" i="2"/>
  <c r="DS98" i="2"/>
  <c r="DT98" i="2"/>
  <c r="DL99" i="2"/>
  <c r="DM99" i="2"/>
  <c r="DN99" i="2"/>
  <c r="DO99" i="2"/>
  <c r="DP99" i="2"/>
  <c r="DQ99" i="2"/>
  <c r="DR99" i="2"/>
  <c r="DS99" i="2"/>
  <c r="DT99" i="2"/>
  <c r="DL100" i="2"/>
  <c r="DM100" i="2"/>
  <c r="DN100" i="2"/>
  <c r="DO100" i="2"/>
  <c r="DP100" i="2"/>
  <c r="DQ100" i="2"/>
  <c r="DR100" i="2"/>
  <c r="DS100" i="2"/>
  <c r="DT100" i="2"/>
  <c r="DL101" i="2"/>
  <c r="DM101" i="2"/>
  <c r="DN101" i="2"/>
  <c r="DO101" i="2"/>
  <c r="DP101" i="2"/>
  <c r="DQ101" i="2"/>
  <c r="DR101" i="2"/>
  <c r="DS101" i="2"/>
  <c r="DT101" i="2"/>
  <c r="DL102" i="2"/>
  <c r="DM102" i="2"/>
  <c r="DN102" i="2"/>
  <c r="DO102" i="2"/>
  <c r="DP102" i="2"/>
  <c r="DQ102" i="2"/>
  <c r="DR102" i="2"/>
  <c r="DS102" i="2"/>
  <c r="DT102" i="2"/>
  <c r="DL103" i="2"/>
  <c r="DM103" i="2"/>
  <c r="DN103" i="2"/>
  <c r="DO103" i="2"/>
  <c r="DP103" i="2"/>
  <c r="DQ103" i="2"/>
  <c r="DR103" i="2"/>
  <c r="DS103" i="2"/>
  <c r="DT103" i="2"/>
  <c r="DL104" i="2"/>
  <c r="DM104" i="2"/>
  <c r="DN104" i="2"/>
  <c r="DO104" i="2"/>
  <c r="DP104" i="2"/>
  <c r="DQ104" i="2"/>
  <c r="DR104" i="2"/>
  <c r="DS104" i="2"/>
  <c r="DT104" i="2"/>
  <c r="DL105" i="2"/>
  <c r="DM105" i="2"/>
  <c r="DN105" i="2"/>
  <c r="DO105" i="2"/>
  <c r="DP105" i="2"/>
  <c r="DQ105" i="2"/>
  <c r="DR105" i="2"/>
  <c r="DS105" i="2"/>
  <c r="DT105" i="2"/>
  <c r="DL106" i="2"/>
  <c r="DM106" i="2"/>
  <c r="DN106" i="2"/>
  <c r="DO106" i="2"/>
  <c r="DP106" i="2"/>
  <c r="DQ106" i="2"/>
  <c r="DR106" i="2"/>
  <c r="DS106" i="2"/>
  <c r="DT106" i="2"/>
  <c r="DL107" i="2"/>
  <c r="DM107" i="2"/>
  <c r="DN107" i="2"/>
  <c r="DO107" i="2"/>
  <c r="DP107" i="2"/>
  <c r="DQ107" i="2"/>
  <c r="DR107" i="2"/>
  <c r="DS107" i="2"/>
  <c r="DT107" i="2"/>
  <c r="DL108" i="2"/>
  <c r="DM108" i="2"/>
  <c r="DN108" i="2"/>
  <c r="DO108" i="2"/>
  <c r="DP108" i="2"/>
  <c r="DQ108" i="2"/>
  <c r="DR108" i="2"/>
  <c r="DS108" i="2"/>
  <c r="DT108" i="2"/>
  <c r="DL109" i="2"/>
  <c r="DM109" i="2"/>
  <c r="DN109" i="2"/>
  <c r="DO109" i="2"/>
  <c r="DP109" i="2"/>
  <c r="DQ109" i="2"/>
  <c r="DR109" i="2"/>
  <c r="DS109" i="2"/>
  <c r="DT109" i="2"/>
  <c r="DL110" i="2"/>
  <c r="DM110" i="2"/>
  <c r="DN110" i="2"/>
  <c r="DO110" i="2"/>
  <c r="DP110" i="2"/>
  <c r="DQ110" i="2"/>
  <c r="DR110" i="2"/>
  <c r="DS110" i="2"/>
  <c r="DT110" i="2"/>
  <c r="DL111" i="2"/>
  <c r="DM111" i="2"/>
  <c r="DN111" i="2"/>
  <c r="DO111" i="2"/>
  <c r="DP111" i="2"/>
  <c r="DQ111" i="2"/>
  <c r="DR111" i="2"/>
  <c r="DS111" i="2"/>
  <c r="DT111" i="2"/>
  <c r="DL112" i="2"/>
  <c r="DM112" i="2"/>
  <c r="DN112" i="2"/>
  <c r="DO112" i="2"/>
  <c r="DP112" i="2"/>
  <c r="DQ112" i="2"/>
  <c r="DR112" i="2"/>
  <c r="DS112" i="2"/>
  <c r="DT112" i="2"/>
  <c r="DL113" i="2"/>
  <c r="DM113" i="2"/>
  <c r="DN113" i="2"/>
  <c r="DO113" i="2"/>
  <c r="DP113" i="2"/>
  <c r="DQ113" i="2"/>
  <c r="DR113" i="2"/>
  <c r="DS113" i="2"/>
  <c r="DT113" i="2"/>
  <c r="DL114" i="2"/>
  <c r="DM114" i="2"/>
  <c r="DN114" i="2"/>
  <c r="DO114" i="2"/>
  <c r="DP114" i="2"/>
  <c r="DQ114" i="2"/>
  <c r="DR114" i="2"/>
  <c r="DS114" i="2"/>
  <c r="DT114" i="2"/>
  <c r="DL115" i="2"/>
  <c r="DM115" i="2"/>
  <c r="DN115" i="2"/>
  <c r="DO115" i="2"/>
  <c r="DP115" i="2"/>
  <c r="DQ115" i="2"/>
  <c r="DR115" i="2"/>
  <c r="DS115" i="2"/>
  <c r="DT115" i="2"/>
  <c r="DL116" i="2"/>
  <c r="DM116" i="2"/>
  <c r="DN116" i="2"/>
  <c r="DO116" i="2"/>
  <c r="DP116" i="2"/>
  <c r="DQ116" i="2"/>
  <c r="DR116" i="2"/>
  <c r="DS116" i="2"/>
  <c r="DT116" i="2"/>
  <c r="DL117" i="2"/>
  <c r="DM117" i="2"/>
  <c r="DN117" i="2"/>
  <c r="DO117" i="2"/>
  <c r="DP117" i="2"/>
  <c r="DQ117" i="2"/>
  <c r="DR117" i="2"/>
  <c r="DS117" i="2"/>
  <c r="DT117" i="2"/>
  <c r="DL118" i="2"/>
  <c r="DM118" i="2"/>
  <c r="DN118" i="2"/>
  <c r="DO118" i="2"/>
  <c r="DP118" i="2"/>
  <c r="DQ118" i="2"/>
  <c r="DR118" i="2"/>
  <c r="DS118" i="2"/>
  <c r="DT118" i="2"/>
  <c r="DL119" i="2"/>
  <c r="DM119" i="2"/>
  <c r="DN119" i="2"/>
  <c r="DO119" i="2"/>
  <c r="DP119" i="2"/>
  <c r="DQ119" i="2"/>
  <c r="DR119" i="2"/>
  <c r="DS119" i="2"/>
  <c r="DT119" i="2"/>
  <c r="DL120" i="2"/>
  <c r="DM120" i="2"/>
  <c r="DN120" i="2"/>
  <c r="DO120" i="2"/>
  <c r="DP120" i="2"/>
  <c r="DQ120" i="2"/>
  <c r="DR120" i="2"/>
  <c r="DS120" i="2"/>
  <c r="DT120" i="2"/>
  <c r="DL121" i="2"/>
  <c r="DM121" i="2"/>
  <c r="DN121" i="2"/>
  <c r="DO121" i="2"/>
  <c r="DP121" i="2"/>
  <c r="DQ121" i="2"/>
  <c r="DR121" i="2"/>
  <c r="DS121" i="2"/>
  <c r="DT121" i="2"/>
  <c r="DL122" i="2"/>
  <c r="DM122" i="2"/>
  <c r="DN122" i="2"/>
  <c r="DO122" i="2"/>
  <c r="DP122" i="2"/>
  <c r="DQ122" i="2"/>
  <c r="DR122" i="2"/>
  <c r="DS122" i="2"/>
  <c r="DT122" i="2"/>
  <c r="DL123" i="2"/>
  <c r="DM123" i="2"/>
  <c r="DN123" i="2"/>
  <c r="DO123" i="2"/>
  <c r="DP123" i="2"/>
  <c r="DQ123" i="2"/>
  <c r="DR123" i="2"/>
  <c r="DS123" i="2"/>
  <c r="DT123" i="2"/>
  <c r="DL124" i="2"/>
  <c r="DM124" i="2"/>
  <c r="DN124" i="2"/>
  <c r="DO124" i="2"/>
  <c r="DP124" i="2"/>
  <c r="DQ124" i="2"/>
  <c r="DR124" i="2"/>
  <c r="DS124" i="2"/>
  <c r="DT124" i="2"/>
  <c r="DL125" i="2"/>
  <c r="DM125" i="2"/>
  <c r="DN125" i="2"/>
  <c r="DO125" i="2"/>
  <c r="DP125" i="2"/>
  <c r="DQ125" i="2"/>
  <c r="DR125" i="2"/>
  <c r="DS125" i="2"/>
  <c r="DT125" i="2"/>
  <c r="DL126" i="2"/>
  <c r="DM126" i="2"/>
  <c r="DN126" i="2"/>
  <c r="DO126" i="2"/>
  <c r="DP126" i="2"/>
  <c r="DQ126" i="2"/>
  <c r="DR126" i="2"/>
  <c r="DS126" i="2"/>
  <c r="DT126" i="2"/>
  <c r="DL127" i="2"/>
  <c r="DM127" i="2"/>
  <c r="DN127" i="2"/>
  <c r="DO127" i="2"/>
  <c r="DP127" i="2"/>
  <c r="DQ127" i="2"/>
  <c r="DR127" i="2"/>
  <c r="DS127" i="2"/>
  <c r="DT127" i="2"/>
  <c r="DL128" i="2"/>
  <c r="DM128" i="2"/>
  <c r="DN128" i="2"/>
  <c r="DO128" i="2"/>
  <c r="DP128" i="2"/>
  <c r="DQ128" i="2"/>
  <c r="DR128" i="2"/>
  <c r="DS128" i="2"/>
  <c r="DT128" i="2"/>
  <c r="DL129" i="2"/>
  <c r="DM129" i="2"/>
  <c r="DN129" i="2"/>
  <c r="DO129" i="2"/>
  <c r="DP129" i="2"/>
  <c r="DQ129" i="2"/>
  <c r="DR129" i="2"/>
  <c r="DS129" i="2"/>
  <c r="DT129" i="2"/>
  <c r="DL130" i="2"/>
  <c r="DM130" i="2"/>
  <c r="DN130" i="2"/>
  <c r="DO130" i="2"/>
  <c r="DP130" i="2"/>
  <c r="DQ130" i="2"/>
  <c r="DR130" i="2"/>
  <c r="DS130" i="2"/>
  <c r="DT130" i="2"/>
  <c r="DL131" i="2"/>
  <c r="DM131" i="2"/>
  <c r="DN131" i="2"/>
  <c r="DO131" i="2"/>
  <c r="DP131" i="2"/>
  <c r="DQ131" i="2"/>
  <c r="DR131" i="2"/>
  <c r="DS131" i="2"/>
  <c r="DT131" i="2"/>
  <c r="DL132" i="2"/>
  <c r="DM132" i="2"/>
  <c r="DN132" i="2"/>
  <c r="DO132" i="2"/>
  <c r="DP132" i="2"/>
  <c r="DQ132" i="2"/>
  <c r="DR132" i="2"/>
  <c r="DS132" i="2"/>
  <c r="DT132" i="2"/>
  <c r="DL133" i="2"/>
  <c r="DM133" i="2"/>
  <c r="DN133" i="2"/>
  <c r="DO133" i="2"/>
  <c r="DP133" i="2"/>
  <c r="DQ133" i="2"/>
  <c r="DR133" i="2"/>
  <c r="DS133" i="2"/>
  <c r="DT133" i="2"/>
  <c r="DL134" i="2"/>
  <c r="DM134" i="2"/>
  <c r="DN134" i="2"/>
  <c r="DO134" i="2"/>
  <c r="DP134" i="2"/>
  <c r="DQ134" i="2"/>
  <c r="DR134" i="2"/>
  <c r="DS134" i="2"/>
  <c r="DT134" i="2"/>
  <c r="DL135" i="2"/>
  <c r="DM135" i="2"/>
  <c r="DN135" i="2"/>
  <c r="DO135" i="2"/>
  <c r="DP135" i="2"/>
  <c r="DQ135" i="2"/>
  <c r="DR135" i="2"/>
  <c r="DS135" i="2"/>
  <c r="DT135" i="2"/>
  <c r="DL136" i="2"/>
  <c r="DM136" i="2"/>
  <c r="DN136" i="2"/>
  <c r="DO136" i="2"/>
  <c r="DP136" i="2"/>
  <c r="DQ136" i="2"/>
  <c r="DR136" i="2"/>
  <c r="DS136" i="2"/>
  <c r="DT136" i="2"/>
  <c r="DL137" i="2"/>
  <c r="DM137" i="2"/>
  <c r="DN137" i="2"/>
  <c r="DO137" i="2"/>
  <c r="DP137" i="2"/>
  <c r="DQ137" i="2"/>
  <c r="DR137" i="2"/>
  <c r="DS137" i="2"/>
  <c r="DT137" i="2"/>
  <c r="DL138" i="2"/>
  <c r="DM138" i="2"/>
  <c r="DN138" i="2"/>
  <c r="DO138" i="2"/>
  <c r="DP138" i="2"/>
  <c r="DQ138" i="2"/>
  <c r="DR138" i="2"/>
  <c r="DS138" i="2"/>
  <c r="DT138" i="2"/>
  <c r="DL139" i="2"/>
  <c r="DM139" i="2"/>
  <c r="DN139" i="2"/>
  <c r="DO139" i="2"/>
  <c r="DP139" i="2"/>
  <c r="DQ139" i="2"/>
  <c r="DR139" i="2"/>
  <c r="DS139" i="2"/>
  <c r="DT139" i="2"/>
  <c r="DL140" i="2"/>
  <c r="DM140" i="2"/>
  <c r="DN140" i="2"/>
  <c r="DO140" i="2"/>
  <c r="DP140" i="2"/>
  <c r="DQ140" i="2"/>
  <c r="DR140" i="2"/>
  <c r="DS140" i="2"/>
  <c r="DT140" i="2"/>
  <c r="DL141" i="2"/>
  <c r="DM141" i="2"/>
  <c r="DN141" i="2"/>
  <c r="DO141" i="2"/>
  <c r="DP141" i="2"/>
  <c r="DQ141" i="2"/>
  <c r="DR141" i="2"/>
  <c r="DS141" i="2"/>
  <c r="DT141" i="2"/>
  <c r="DL142" i="2"/>
  <c r="DM142" i="2"/>
  <c r="DN142" i="2"/>
  <c r="DO142" i="2"/>
  <c r="DP142" i="2"/>
  <c r="DQ142" i="2"/>
  <c r="DR142" i="2"/>
  <c r="DS142" i="2"/>
  <c r="DT142" i="2"/>
  <c r="DL143" i="2"/>
  <c r="DM143" i="2"/>
  <c r="DN143" i="2"/>
  <c r="DO143" i="2"/>
  <c r="DP143" i="2"/>
  <c r="DQ143" i="2"/>
  <c r="DR143" i="2"/>
  <c r="DS143" i="2"/>
  <c r="DT143" i="2"/>
  <c r="DL144" i="2"/>
  <c r="DM144" i="2"/>
  <c r="DN144" i="2"/>
  <c r="DO144" i="2"/>
  <c r="DP144" i="2"/>
  <c r="DQ144" i="2"/>
  <c r="DR144" i="2"/>
  <c r="DS144" i="2"/>
  <c r="DT144" i="2"/>
  <c r="DL145" i="2"/>
  <c r="DM145" i="2"/>
  <c r="DN145" i="2"/>
  <c r="DO145" i="2"/>
  <c r="DP145" i="2"/>
  <c r="DQ145" i="2"/>
  <c r="DR145" i="2"/>
  <c r="DS145" i="2"/>
  <c r="DT145" i="2"/>
  <c r="DL146" i="2"/>
  <c r="DM146" i="2"/>
  <c r="DN146" i="2"/>
  <c r="DO146" i="2"/>
  <c r="DP146" i="2"/>
  <c r="DQ146" i="2"/>
  <c r="DR146" i="2"/>
  <c r="DS146" i="2"/>
  <c r="DT146" i="2"/>
  <c r="DL147" i="2"/>
  <c r="DM147" i="2"/>
  <c r="DN147" i="2"/>
  <c r="DO147" i="2"/>
  <c r="DP147" i="2"/>
  <c r="DQ147" i="2"/>
  <c r="DR147" i="2"/>
  <c r="DS147" i="2"/>
  <c r="DT147" i="2"/>
  <c r="DL148" i="2"/>
  <c r="DM148" i="2"/>
  <c r="DN148" i="2"/>
  <c r="DO148" i="2"/>
  <c r="DP148" i="2"/>
  <c r="DQ148" i="2"/>
  <c r="DR148" i="2"/>
  <c r="DS148" i="2"/>
  <c r="DT148" i="2"/>
  <c r="DL149" i="2"/>
  <c r="DM149" i="2"/>
  <c r="DN149" i="2"/>
  <c r="DO149" i="2"/>
  <c r="DP149" i="2"/>
  <c r="DQ149" i="2"/>
  <c r="DR149" i="2"/>
  <c r="DS149" i="2"/>
  <c r="DT149" i="2"/>
  <c r="DL150" i="2"/>
  <c r="DM150" i="2"/>
  <c r="DN150" i="2"/>
  <c r="DO150" i="2"/>
  <c r="DP150" i="2"/>
  <c r="DQ150" i="2"/>
  <c r="DR150" i="2"/>
  <c r="DS150" i="2"/>
  <c r="DT150" i="2"/>
  <c r="DL151" i="2"/>
  <c r="DM151" i="2"/>
  <c r="DN151" i="2"/>
  <c r="DO151" i="2"/>
  <c r="DP151" i="2"/>
  <c r="DQ151" i="2"/>
  <c r="DR151" i="2"/>
  <c r="DS151" i="2"/>
  <c r="DT151" i="2"/>
  <c r="DL152" i="2"/>
  <c r="DM152" i="2"/>
  <c r="DN152" i="2"/>
  <c r="DO152" i="2"/>
  <c r="DP152" i="2"/>
  <c r="DQ152" i="2"/>
  <c r="DR152" i="2"/>
  <c r="DS152" i="2"/>
  <c r="DT152" i="2"/>
  <c r="DL153" i="2"/>
  <c r="DM153" i="2"/>
  <c r="DN153" i="2"/>
  <c r="DO153" i="2"/>
  <c r="DP153" i="2"/>
  <c r="DQ153" i="2"/>
  <c r="DR153" i="2"/>
  <c r="DS153" i="2"/>
  <c r="DT153" i="2"/>
  <c r="DL154" i="2"/>
  <c r="DM154" i="2"/>
  <c r="DN154" i="2"/>
  <c r="DO154" i="2"/>
  <c r="DP154" i="2"/>
  <c r="DQ154" i="2"/>
  <c r="DR154" i="2"/>
  <c r="DS154" i="2"/>
  <c r="DT154" i="2"/>
  <c r="DL155" i="2"/>
  <c r="DM155" i="2"/>
  <c r="DN155" i="2"/>
  <c r="DO155" i="2"/>
  <c r="DP155" i="2"/>
  <c r="DQ155" i="2"/>
  <c r="DR155" i="2"/>
  <c r="DS155" i="2"/>
  <c r="DT155" i="2"/>
  <c r="DL156" i="2"/>
  <c r="DM156" i="2"/>
  <c r="DN156" i="2"/>
  <c r="DO156" i="2"/>
  <c r="DP156" i="2"/>
  <c r="DQ156" i="2"/>
  <c r="DR156" i="2"/>
  <c r="DS156" i="2"/>
  <c r="DT156" i="2"/>
  <c r="DL157" i="2"/>
  <c r="DM157" i="2"/>
  <c r="DN157" i="2"/>
  <c r="DO157" i="2"/>
  <c r="DP157" i="2"/>
  <c r="DQ157" i="2"/>
  <c r="DR157" i="2"/>
  <c r="DS157" i="2"/>
  <c r="DT157" i="2"/>
  <c r="DL158" i="2"/>
  <c r="DM158" i="2"/>
  <c r="DN158" i="2"/>
  <c r="DO158" i="2"/>
  <c r="DP158" i="2"/>
  <c r="DQ158" i="2"/>
  <c r="DR158" i="2"/>
  <c r="DS158" i="2"/>
  <c r="DT158" i="2"/>
  <c r="DL159" i="2"/>
  <c r="DM159" i="2"/>
  <c r="DN159" i="2"/>
  <c r="DO159" i="2"/>
  <c r="DP159" i="2"/>
  <c r="DQ159" i="2"/>
  <c r="DR159" i="2"/>
  <c r="DS159" i="2"/>
  <c r="DT159" i="2"/>
  <c r="DL160" i="2"/>
  <c r="DM160" i="2"/>
  <c r="DN160" i="2"/>
  <c r="DO160" i="2"/>
  <c r="DP160" i="2"/>
  <c r="DQ160" i="2"/>
  <c r="DR160" i="2"/>
  <c r="DS160" i="2"/>
  <c r="DT160" i="2"/>
  <c r="DL161" i="2"/>
  <c r="DM161" i="2"/>
  <c r="DN161" i="2"/>
  <c r="DO161" i="2"/>
  <c r="DP161" i="2"/>
  <c r="DQ161" i="2"/>
  <c r="DR161" i="2"/>
  <c r="DS161" i="2"/>
  <c r="DT161" i="2"/>
  <c r="DL162" i="2"/>
  <c r="DM162" i="2"/>
  <c r="DN162" i="2"/>
  <c r="DO162" i="2"/>
  <c r="DP162" i="2"/>
  <c r="DQ162" i="2"/>
  <c r="DR162" i="2"/>
  <c r="DS162" i="2"/>
  <c r="DT162" i="2"/>
  <c r="DL163" i="2"/>
  <c r="DM163" i="2"/>
  <c r="DN163" i="2"/>
  <c r="DO163" i="2"/>
  <c r="DP163" i="2"/>
  <c r="DQ163" i="2"/>
  <c r="DR163" i="2"/>
  <c r="DS163" i="2"/>
  <c r="DT163" i="2"/>
  <c r="DL164" i="2"/>
  <c r="DM164" i="2"/>
  <c r="DN164" i="2"/>
  <c r="DO164" i="2"/>
  <c r="DP164" i="2"/>
  <c r="DQ164" i="2"/>
  <c r="DR164" i="2"/>
  <c r="DS164" i="2"/>
  <c r="DT164" i="2"/>
  <c r="DL165" i="2"/>
  <c r="DM165" i="2"/>
  <c r="DN165" i="2"/>
  <c r="DO165" i="2"/>
  <c r="DP165" i="2"/>
  <c r="DQ165" i="2"/>
  <c r="DR165" i="2"/>
  <c r="DS165" i="2"/>
  <c r="DT165" i="2"/>
  <c r="DL166" i="2"/>
  <c r="DM166" i="2"/>
  <c r="DN166" i="2"/>
  <c r="DO166" i="2"/>
  <c r="DP166" i="2"/>
  <c r="DQ166" i="2"/>
  <c r="DR166" i="2"/>
  <c r="DS166" i="2"/>
  <c r="DT166" i="2"/>
  <c r="DL167" i="2"/>
  <c r="DM167" i="2"/>
  <c r="DN167" i="2"/>
  <c r="DO167" i="2"/>
  <c r="DP167" i="2"/>
  <c r="DQ167" i="2"/>
  <c r="DR167" i="2"/>
  <c r="DS167" i="2"/>
  <c r="DT167" i="2"/>
  <c r="DL168" i="2"/>
  <c r="DM168" i="2"/>
  <c r="DN168" i="2"/>
  <c r="DO168" i="2"/>
  <c r="DP168" i="2"/>
  <c r="DQ168" i="2"/>
  <c r="DR168" i="2"/>
  <c r="DS168" i="2"/>
  <c r="DT168" i="2"/>
  <c r="DL169" i="2"/>
  <c r="DM169" i="2"/>
  <c r="DN169" i="2"/>
  <c r="DO169" i="2"/>
  <c r="DP169" i="2"/>
  <c r="DQ169" i="2"/>
  <c r="DR169" i="2"/>
  <c r="DS169" i="2"/>
  <c r="DT169" i="2"/>
  <c r="DL170" i="2"/>
  <c r="DM170" i="2"/>
  <c r="DN170" i="2"/>
  <c r="DO170" i="2"/>
  <c r="DP170" i="2"/>
  <c r="DQ170" i="2"/>
  <c r="DR170" i="2"/>
  <c r="DS170" i="2"/>
  <c r="DT170" i="2"/>
  <c r="DL171" i="2"/>
  <c r="DM171" i="2"/>
  <c r="DN171" i="2"/>
  <c r="DO171" i="2"/>
  <c r="DP171" i="2"/>
  <c r="DQ171" i="2"/>
  <c r="DR171" i="2"/>
  <c r="DS171" i="2"/>
  <c r="DT171" i="2"/>
  <c r="DL172" i="2"/>
  <c r="DM172" i="2"/>
  <c r="DN172" i="2"/>
  <c r="DO172" i="2"/>
  <c r="DP172" i="2"/>
  <c r="DQ172" i="2"/>
  <c r="DR172" i="2"/>
  <c r="DS172" i="2"/>
  <c r="DT172" i="2"/>
  <c r="DL173" i="2"/>
  <c r="DM173" i="2"/>
  <c r="DN173" i="2"/>
  <c r="DO173" i="2"/>
  <c r="DP173" i="2"/>
  <c r="DQ173" i="2"/>
  <c r="DR173" i="2"/>
  <c r="DS173" i="2"/>
  <c r="DT173" i="2"/>
  <c r="DL174" i="2"/>
  <c r="DM174" i="2"/>
  <c r="DN174" i="2"/>
  <c r="DO174" i="2"/>
  <c r="DP174" i="2"/>
  <c r="DQ174" i="2"/>
  <c r="DR174" i="2"/>
  <c r="DS174" i="2"/>
  <c r="DT174" i="2"/>
  <c r="DL175" i="2"/>
  <c r="DM175" i="2"/>
  <c r="DN175" i="2"/>
  <c r="DO175" i="2"/>
  <c r="DP175" i="2"/>
  <c r="DQ175" i="2"/>
  <c r="DR175" i="2"/>
  <c r="DS175" i="2"/>
  <c r="DT175" i="2"/>
  <c r="DL176" i="2"/>
  <c r="DM176" i="2"/>
  <c r="DN176" i="2"/>
  <c r="DO176" i="2"/>
  <c r="DP176" i="2"/>
  <c r="DQ176" i="2"/>
  <c r="DR176" i="2"/>
  <c r="DS176" i="2"/>
  <c r="DT176" i="2"/>
  <c r="DL177" i="2"/>
  <c r="DM177" i="2"/>
  <c r="DN177" i="2"/>
  <c r="DO177" i="2"/>
  <c r="DP177" i="2"/>
  <c r="DQ177" i="2"/>
  <c r="DR177" i="2"/>
  <c r="DS177" i="2"/>
  <c r="DT177" i="2"/>
  <c r="DL178" i="2"/>
  <c r="DM178" i="2"/>
  <c r="DN178" i="2"/>
  <c r="DO178" i="2"/>
  <c r="DP178" i="2"/>
  <c r="DQ178" i="2"/>
  <c r="DR178" i="2"/>
  <c r="DS178" i="2"/>
  <c r="DT178" i="2"/>
  <c r="DL179" i="2"/>
  <c r="DM179" i="2"/>
  <c r="DN179" i="2"/>
  <c r="DO179" i="2"/>
  <c r="DP179" i="2"/>
  <c r="DQ179" i="2"/>
  <c r="DR179" i="2"/>
  <c r="DS179" i="2"/>
  <c r="DT179" i="2"/>
  <c r="DL180" i="2"/>
  <c r="DM180" i="2"/>
  <c r="DN180" i="2"/>
  <c r="DO180" i="2"/>
  <c r="DP180" i="2"/>
  <c r="DQ180" i="2"/>
  <c r="DR180" i="2"/>
  <c r="DS180" i="2"/>
  <c r="DT180" i="2"/>
  <c r="DL181" i="2"/>
  <c r="DM181" i="2"/>
  <c r="DN181" i="2"/>
  <c r="DO181" i="2"/>
  <c r="DP181" i="2"/>
  <c r="DQ181" i="2"/>
  <c r="DR181" i="2"/>
  <c r="DS181" i="2"/>
  <c r="DT181" i="2"/>
  <c r="DL182" i="2"/>
  <c r="DM182" i="2"/>
  <c r="DN182" i="2"/>
  <c r="DO182" i="2"/>
  <c r="DP182" i="2"/>
  <c r="DQ182" i="2"/>
  <c r="DR182" i="2"/>
  <c r="DS182" i="2"/>
  <c r="DT182" i="2"/>
  <c r="DL183" i="2"/>
  <c r="DM183" i="2"/>
  <c r="DN183" i="2"/>
  <c r="DO183" i="2"/>
  <c r="DP183" i="2"/>
  <c r="DQ183" i="2"/>
  <c r="DR183" i="2"/>
  <c r="DS183" i="2"/>
  <c r="DT183" i="2"/>
  <c r="DL184" i="2"/>
  <c r="DM184" i="2"/>
  <c r="DN184" i="2"/>
  <c r="DO184" i="2"/>
  <c r="DP184" i="2"/>
  <c r="DQ184" i="2"/>
  <c r="DR184" i="2"/>
  <c r="DS184" i="2"/>
  <c r="DT184" i="2"/>
  <c r="DL185" i="2"/>
  <c r="DM185" i="2"/>
  <c r="DN185" i="2"/>
  <c r="DO185" i="2"/>
  <c r="DP185" i="2"/>
  <c r="DQ185" i="2"/>
  <c r="DR185" i="2"/>
  <c r="DS185" i="2"/>
  <c r="DT185" i="2"/>
  <c r="DL186" i="2"/>
  <c r="DM186" i="2"/>
  <c r="DN186" i="2"/>
  <c r="DO186" i="2"/>
  <c r="DP186" i="2"/>
  <c r="DQ186" i="2"/>
  <c r="DR186" i="2"/>
  <c r="DS186" i="2"/>
  <c r="DT186" i="2"/>
  <c r="DL187" i="2"/>
  <c r="DM187" i="2"/>
  <c r="DN187" i="2"/>
  <c r="DO187" i="2"/>
  <c r="DP187" i="2"/>
  <c r="DQ187" i="2"/>
  <c r="DR187" i="2"/>
  <c r="DS187" i="2"/>
  <c r="DT187" i="2"/>
  <c r="DL188" i="2"/>
  <c r="DM188" i="2"/>
  <c r="DN188" i="2"/>
  <c r="DO188" i="2"/>
  <c r="DP188" i="2"/>
  <c r="DQ188" i="2"/>
  <c r="DR188" i="2"/>
  <c r="DS188" i="2"/>
  <c r="DT188" i="2"/>
  <c r="DL189" i="2"/>
  <c r="DM189" i="2"/>
  <c r="DN189" i="2"/>
  <c r="DO189" i="2"/>
  <c r="DP189" i="2"/>
  <c r="DQ189" i="2"/>
  <c r="DR189" i="2"/>
  <c r="DS189" i="2"/>
  <c r="DT189" i="2"/>
  <c r="DL190" i="2"/>
  <c r="DM190" i="2"/>
  <c r="DN190" i="2"/>
  <c r="DO190" i="2"/>
  <c r="DP190" i="2"/>
  <c r="DQ190" i="2"/>
  <c r="DR190" i="2"/>
  <c r="DS190" i="2"/>
  <c r="DT190" i="2"/>
  <c r="DL191" i="2"/>
  <c r="DM191" i="2"/>
  <c r="DN191" i="2"/>
  <c r="DO191" i="2"/>
  <c r="DP191" i="2"/>
  <c r="DQ191" i="2"/>
  <c r="DR191" i="2"/>
  <c r="DS191" i="2"/>
  <c r="DT191" i="2"/>
  <c r="DL192" i="2"/>
  <c r="DM192" i="2"/>
  <c r="DN192" i="2"/>
  <c r="DO192" i="2"/>
  <c r="DP192" i="2"/>
  <c r="DQ192" i="2"/>
  <c r="DR192" i="2"/>
  <c r="DS192" i="2"/>
  <c r="DT192" i="2"/>
  <c r="DL193" i="2"/>
  <c r="DM193" i="2"/>
  <c r="DN193" i="2"/>
  <c r="DO193" i="2"/>
  <c r="DP193" i="2"/>
  <c r="DQ193" i="2"/>
  <c r="DR193" i="2"/>
  <c r="DS193" i="2"/>
  <c r="DT193" i="2"/>
  <c r="DL194" i="2"/>
  <c r="DM194" i="2"/>
  <c r="DN194" i="2"/>
  <c r="DO194" i="2"/>
  <c r="DP194" i="2"/>
  <c r="DQ194" i="2"/>
  <c r="DR194" i="2"/>
  <c r="DS194" i="2"/>
  <c r="DT194" i="2"/>
  <c r="DL195" i="2"/>
  <c r="DM195" i="2"/>
  <c r="DN195" i="2"/>
  <c r="DO195" i="2"/>
  <c r="DP195" i="2"/>
  <c r="DQ195" i="2"/>
  <c r="DR195" i="2"/>
  <c r="DS195" i="2"/>
  <c r="DT195" i="2"/>
  <c r="DL196" i="2"/>
  <c r="DM196" i="2"/>
  <c r="DN196" i="2"/>
  <c r="DO196" i="2"/>
  <c r="DP196" i="2"/>
  <c r="DQ196" i="2"/>
  <c r="DR196" i="2"/>
  <c r="DS196" i="2"/>
  <c r="DT196" i="2"/>
  <c r="DL197" i="2"/>
  <c r="DM197" i="2"/>
  <c r="DN197" i="2"/>
  <c r="DO197" i="2"/>
  <c r="DP197" i="2"/>
  <c r="DQ197" i="2"/>
  <c r="DR197" i="2"/>
  <c r="DS197" i="2"/>
  <c r="DT197" i="2"/>
  <c r="DL198" i="2"/>
  <c r="DM198" i="2"/>
  <c r="DN198" i="2"/>
  <c r="DO198" i="2"/>
  <c r="DP198" i="2"/>
  <c r="DQ198" i="2"/>
  <c r="DR198" i="2"/>
  <c r="DS198" i="2"/>
  <c r="DT198" i="2"/>
  <c r="DL199" i="2"/>
  <c r="DM199" i="2"/>
  <c r="DN199" i="2"/>
  <c r="DO199" i="2"/>
  <c r="DP199" i="2"/>
  <c r="DQ199" i="2"/>
  <c r="DR199" i="2"/>
  <c r="DS199" i="2"/>
  <c r="DT199" i="2"/>
  <c r="DL200" i="2"/>
  <c r="DM200" i="2"/>
  <c r="DN200" i="2"/>
  <c r="DO200" i="2"/>
  <c r="DP200" i="2"/>
  <c r="DQ200" i="2"/>
  <c r="DR200" i="2"/>
  <c r="DS200" i="2"/>
  <c r="DT200" i="2"/>
  <c r="DL201" i="2"/>
  <c r="DM201" i="2"/>
  <c r="DN201" i="2"/>
  <c r="DO201" i="2"/>
  <c r="DP201" i="2"/>
  <c r="DQ201" i="2"/>
  <c r="DR201" i="2"/>
  <c r="DS201" i="2"/>
  <c r="DT201" i="2"/>
  <c r="DL202" i="2"/>
  <c r="DM202" i="2"/>
  <c r="DN202" i="2"/>
  <c r="DO202" i="2"/>
  <c r="DP202" i="2"/>
  <c r="DQ202" i="2"/>
  <c r="DR202" i="2"/>
  <c r="DS202" i="2"/>
  <c r="DT202" i="2"/>
  <c r="DL203" i="2"/>
  <c r="DM203" i="2"/>
  <c r="DN203" i="2"/>
  <c r="DO203" i="2"/>
  <c r="DP203" i="2"/>
  <c r="DQ203" i="2"/>
  <c r="DR203" i="2"/>
  <c r="DS203" i="2"/>
  <c r="DT203" i="2"/>
  <c r="DL204" i="2"/>
  <c r="DM204" i="2"/>
  <c r="DN204" i="2"/>
  <c r="DO204" i="2"/>
  <c r="DP204" i="2"/>
  <c r="DQ204" i="2"/>
  <c r="DR204" i="2"/>
  <c r="DS204" i="2"/>
  <c r="DT204" i="2"/>
  <c r="DL205" i="2"/>
  <c r="DM205" i="2"/>
  <c r="DN205" i="2"/>
  <c r="DO205" i="2"/>
  <c r="DP205" i="2"/>
  <c r="DQ205" i="2"/>
  <c r="DR205" i="2"/>
  <c r="DS205" i="2"/>
  <c r="DT205" i="2"/>
  <c r="DL206" i="2"/>
  <c r="DM206" i="2"/>
  <c r="DN206" i="2"/>
  <c r="DO206" i="2"/>
  <c r="DP206" i="2"/>
  <c r="DQ206" i="2"/>
  <c r="DR206" i="2"/>
  <c r="DS206" i="2"/>
  <c r="DT206" i="2"/>
  <c r="DL207" i="2"/>
  <c r="DM207" i="2"/>
  <c r="DN207" i="2"/>
  <c r="DO207" i="2"/>
  <c r="DP207" i="2"/>
  <c r="DQ207" i="2"/>
  <c r="DR207" i="2"/>
  <c r="DS207" i="2"/>
  <c r="DT207" i="2"/>
  <c r="DL208" i="2"/>
  <c r="DM208" i="2"/>
  <c r="DN208" i="2"/>
  <c r="DO208" i="2"/>
  <c r="DP208" i="2"/>
  <c r="DQ208" i="2"/>
  <c r="DR208" i="2"/>
  <c r="DS208" i="2"/>
  <c r="DT208" i="2"/>
  <c r="DL209" i="2"/>
  <c r="DM209" i="2"/>
  <c r="DN209" i="2"/>
  <c r="DO209" i="2"/>
  <c r="DP209" i="2"/>
  <c r="DQ209" i="2"/>
  <c r="DR209" i="2"/>
  <c r="DS209" i="2"/>
  <c r="DT209" i="2"/>
  <c r="DL210" i="2"/>
  <c r="DM210" i="2"/>
  <c r="DN210" i="2"/>
  <c r="DO210" i="2"/>
  <c r="DP210" i="2"/>
  <c r="DQ210" i="2"/>
  <c r="DR210" i="2"/>
  <c r="DS210" i="2"/>
  <c r="DT210" i="2"/>
  <c r="DL211" i="2"/>
  <c r="DM211" i="2"/>
  <c r="DN211" i="2"/>
  <c r="DO211" i="2"/>
  <c r="DP211" i="2"/>
  <c r="DQ211" i="2"/>
  <c r="DR211" i="2"/>
  <c r="DS211" i="2"/>
  <c r="DT211" i="2"/>
  <c r="DL212" i="2"/>
  <c r="DM212" i="2"/>
  <c r="DN212" i="2"/>
  <c r="DO212" i="2"/>
  <c r="DP212" i="2"/>
  <c r="DQ212" i="2"/>
  <c r="DR212" i="2"/>
  <c r="DS212" i="2"/>
  <c r="DT212" i="2"/>
  <c r="DL213" i="2"/>
  <c r="DM213" i="2"/>
  <c r="DN213" i="2"/>
  <c r="DO213" i="2"/>
  <c r="DP213" i="2"/>
  <c r="DQ213" i="2"/>
  <c r="DR213" i="2"/>
  <c r="DS213" i="2"/>
  <c r="DT213" i="2"/>
  <c r="DL214" i="2"/>
  <c r="DM214" i="2"/>
  <c r="DN214" i="2"/>
  <c r="DO214" i="2"/>
  <c r="DP214" i="2"/>
  <c r="DQ214" i="2"/>
  <c r="DR214" i="2"/>
  <c r="DS214" i="2"/>
  <c r="DT214" i="2"/>
  <c r="DL215" i="2"/>
  <c r="DM215" i="2"/>
  <c r="DN215" i="2"/>
  <c r="DO215" i="2"/>
  <c r="DP215" i="2"/>
  <c r="DQ215" i="2"/>
  <c r="DR215" i="2"/>
  <c r="DS215" i="2"/>
  <c r="DT215" i="2"/>
  <c r="DL216" i="2"/>
  <c r="DM216" i="2"/>
  <c r="DN216" i="2"/>
  <c r="DO216" i="2"/>
  <c r="DP216" i="2"/>
  <c r="DQ216" i="2"/>
  <c r="DR216" i="2"/>
  <c r="DS216" i="2"/>
  <c r="DT216" i="2"/>
  <c r="DL217" i="2"/>
  <c r="DM217" i="2"/>
  <c r="DN217" i="2"/>
  <c r="DO217" i="2"/>
  <c r="DP217" i="2"/>
  <c r="DQ217" i="2"/>
  <c r="DR217" i="2"/>
  <c r="DS217" i="2"/>
  <c r="DT217" i="2"/>
  <c r="DL218" i="2"/>
  <c r="DM218" i="2"/>
  <c r="DN218" i="2"/>
  <c r="DO218" i="2"/>
  <c r="DP218" i="2"/>
  <c r="DQ218" i="2"/>
  <c r="DR218" i="2"/>
  <c r="DS218" i="2"/>
  <c r="DT218" i="2"/>
  <c r="DL219" i="2"/>
  <c r="DM219" i="2"/>
  <c r="DN219" i="2"/>
  <c r="DO219" i="2"/>
  <c r="DP219" i="2"/>
  <c r="DQ219" i="2"/>
  <c r="DR219" i="2"/>
  <c r="DS219" i="2"/>
  <c r="DT219" i="2"/>
  <c r="DL220" i="2"/>
  <c r="DM220" i="2"/>
  <c r="DP220" i="2"/>
  <c r="DQ220" i="2"/>
  <c r="DR220" i="2"/>
  <c r="DS220" i="2"/>
  <c r="DT220" i="2"/>
  <c r="DL221" i="2"/>
  <c r="DM221" i="2"/>
  <c r="DN221" i="2"/>
  <c r="DO221" i="2"/>
  <c r="DP221" i="2"/>
  <c r="DQ221" i="2"/>
  <c r="DR221" i="2"/>
  <c r="DS221" i="2"/>
  <c r="DT221" i="2"/>
  <c r="DL222" i="2"/>
  <c r="DM222" i="2"/>
  <c r="DN222" i="2"/>
  <c r="DO222" i="2"/>
  <c r="DP222" i="2"/>
  <c r="DQ222" i="2"/>
  <c r="DR222" i="2"/>
  <c r="DS222" i="2"/>
  <c r="DT222" i="2"/>
  <c r="DT2" i="2"/>
  <c r="DM2" i="2"/>
  <c r="DN2" i="2"/>
  <c r="DP2" i="2"/>
  <c r="DQ2" i="2"/>
  <c r="DR2" i="2"/>
  <c r="DS2" i="2"/>
  <c r="W2" i="2"/>
  <c r="DB224" i="2" l="1"/>
  <c r="DC224" i="2"/>
  <c r="DD224" i="2"/>
  <c r="DE224" i="2"/>
  <c r="DF224" i="2"/>
  <c r="DG224" i="2"/>
  <c r="DH224" i="2"/>
  <c r="DI224" i="2"/>
  <c r="DJ224" i="2"/>
  <c r="DA224" i="2" l="1"/>
  <c r="CZ3" i="2" l="1"/>
  <c r="CZ4" i="2"/>
  <c r="CZ5" i="2"/>
  <c r="CZ6" i="2"/>
  <c r="CZ7" i="2"/>
  <c r="CZ8" i="2"/>
  <c r="CZ9" i="2"/>
  <c r="CZ10" i="2"/>
  <c r="CZ11" i="2"/>
  <c r="CZ12" i="2"/>
  <c r="CZ13" i="2"/>
  <c r="CZ14" i="2"/>
  <c r="CZ15" i="2"/>
  <c r="CZ16" i="2"/>
  <c r="CZ17" i="2"/>
  <c r="CZ18" i="2"/>
  <c r="CZ19" i="2"/>
  <c r="CZ20" i="2"/>
  <c r="CZ21" i="2"/>
  <c r="CZ22" i="2"/>
  <c r="CZ23" i="2"/>
  <c r="CZ24" i="2"/>
  <c r="CZ25" i="2"/>
  <c r="CZ26" i="2"/>
  <c r="CZ27" i="2"/>
  <c r="CZ28" i="2"/>
  <c r="CZ29" i="2"/>
  <c r="CZ30" i="2"/>
  <c r="CZ31" i="2"/>
  <c r="CZ32" i="2"/>
  <c r="CZ33" i="2"/>
  <c r="CZ34" i="2"/>
  <c r="CZ35" i="2"/>
  <c r="CZ36" i="2"/>
  <c r="CZ37" i="2"/>
  <c r="CZ38" i="2"/>
  <c r="CZ39" i="2"/>
  <c r="CZ40" i="2"/>
  <c r="CZ41" i="2"/>
  <c r="CZ42" i="2"/>
  <c r="CZ43" i="2"/>
  <c r="CZ44" i="2"/>
  <c r="CZ45" i="2"/>
  <c r="CZ46" i="2"/>
  <c r="CZ47" i="2"/>
  <c r="CZ48" i="2"/>
  <c r="CZ49" i="2"/>
  <c r="CZ50" i="2"/>
  <c r="CZ51" i="2"/>
  <c r="CZ52" i="2"/>
  <c r="CZ53" i="2"/>
  <c r="CZ54" i="2"/>
  <c r="CZ55" i="2"/>
  <c r="CZ56" i="2"/>
  <c r="CZ57" i="2"/>
  <c r="CZ58" i="2"/>
  <c r="CZ59" i="2"/>
  <c r="CZ60" i="2"/>
  <c r="CZ61" i="2"/>
  <c r="CZ62" i="2"/>
  <c r="CZ63" i="2"/>
  <c r="CZ64" i="2"/>
  <c r="CZ65" i="2"/>
  <c r="CZ66" i="2"/>
  <c r="CZ67" i="2"/>
  <c r="CZ68" i="2"/>
  <c r="CZ69" i="2"/>
  <c r="CZ70" i="2"/>
  <c r="CZ71" i="2"/>
  <c r="CZ72" i="2"/>
  <c r="CZ73" i="2"/>
  <c r="CZ74" i="2"/>
  <c r="CZ75" i="2"/>
  <c r="CZ76" i="2"/>
  <c r="CZ77" i="2"/>
  <c r="CZ78" i="2"/>
  <c r="CZ79" i="2"/>
  <c r="CZ80" i="2"/>
  <c r="CZ81" i="2"/>
  <c r="CZ82" i="2"/>
  <c r="CZ83" i="2"/>
  <c r="CZ84" i="2"/>
  <c r="CZ85" i="2"/>
  <c r="CZ86" i="2"/>
  <c r="CZ87" i="2"/>
  <c r="CZ88" i="2"/>
  <c r="CZ89" i="2"/>
  <c r="CZ90" i="2"/>
  <c r="CZ91" i="2"/>
  <c r="CZ92" i="2"/>
  <c r="CZ93" i="2"/>
  <c r="CZ94" i="2"/>
  <c r="CZ95" i="2"/>
  <c r="CZ96" i="2"/>
  <c r="CZ97" i="2"/>
  <c r="CZ98" i="2"/>
  <c r="CZ99" i="2"/>
  <c r="CZ100" i="2"/>
  <c r="CZ101" i="2"/>
  <c r="CZ102" i="2"/>
  <c r="CZ103" i="2"/>
  <c r="CZ104" i="2"/>
  <c r="CZ105" i="2"/>
  <c r="CZ106" i="2"/>
  <c r="CZ107" i="2"/>
  <c r="CZ108" i="2"/>
  <c r="CZ109" i="2"/>
  <c r="CZ110" i="2"/>
  <c r="CZ111" i="2"/>
  <c r="CZ112" i="2"/>
  <c r="CZ113" i="2"/>
  <c r="CZ114" i="2"/>
  <c r="CZ115" i="2"/>
  <c r="CZ116" i="2"/>
  <c r="CZ117" i="2"/>
  <c r="CZ118" i="2"/>
  <c r="CZ119" i="2"/>
  <c r="CZ120" i="2"/>
  <c r="CZ121" i="2"/>
  <c r="CZ122" i="2"/>
  <c r="CZ123" i="2"/>
  <c r="CZ124" i="2"/>
  <c r="CZ125" i="2"/>
  <c r="CZ126" i="2"/>
  <c r="CZ127" i="2"/>
  <c r="CZ128" i="2"/>
  <c r="CZ129" i="2"/>
  <c r="CZ130" i="2"/>
  <c r="CZ131" i="2"/>
  <c r="CZ132" i="2"/>
  <c r="CZ133" i="2"/>
  <c r="CZ134" i="2"/>
  <c r="CZ135" i="2"/>
  <c r="CZ136" i="2"/>
  <c r="CZ137" i="2"/>
  <c r="CZ138" i="2"/>
  <c r="CZ139" i="2"/>
  <c r="CZ140" i="2"/>
  <c r="CZ141" i="2"/>
  <c r="CZ142" i="2"/>
  <c r="CZ143" i="2"/>
  <c r="CZ144" i="2"/>
  <c r="CZ145" i="2"/>
  <c r="CZ146" i="2"/>
  <c r="CZ147" i="2"/>
  <c r="CZ148" i="2"/>
  <c r="CZ149" i="2"/>
  <c r="CZ150" i="2"/>
  <c r="CZ151" i="2"/>
  <c r="CZ152" i="2"/>
  <c r="CZ153" i="2"/>
  <c r="CZ154" i="2"/>
  <c r="CZ155" i="2"/>
  <c r="CZ156" i="2"/>
  <c r="CZ157" i="2"/>
  <c r="CZ158" i="2"/>
  <c r="CZ159" i="2"/>
  <c r="CZ160" i="2"/>
  <c r="CZ161" i="2"/>
  <c r="CZ162" i="2"/>
  <c r="CZ163" i="2"/>
  <c r="CZ164" i="2"/>
  <c r="CZ165" i="2"/>
  <c r="CZ166" i="2"/>
  <c r="CZ167" i="2"/>
  <c r="CZ168" i="2"/>
  <c r="CZ169" i="2"/>
  <c r="CZ170" i="2"/>
  <c r="CZ171" i="2"/>
  <c r="CZ172" i="2"/>
  <c r="CZ173" i="2"/>
  <c r="CZ174" i="2"/>
  <c r="CZ175" i="2"/>
  <c r="CZ176" i="2"/>
  <c r="CZ177" i="2"/>
  <c r="CZ178" i="2"/>
  <c r="CZ179" i="2"/>
  <c r="CZ180" i="2"/>
  <c r="CZ181" i="2"/>
  <c r="CZ182" i="2"/>
  <c r="CZ183" i="2"/>
  <c r="CZ184" i="2"/>
  <c r="CZ185" i="2"/>
  <c r="CZ186" i="2"/>
  <c r="CZ187" i="2"/>
  <c r="CZ188" i="2"/>
  <c r="CZ189" i="2"/>
  <c r="CZ190" i="2"/>
  <c r="CZ191" i="2"/>
  <c r="CZ192" i="2"/>
  <c r="CZ193" i="2"/>
  <c r="CZ194" i="2"/>
  <c r="CZ195" i="2"/>
  <c r="CZ196" i="2"/>
  <c r="CZ197" i="2"/>
  <c r="CZ198" i="2"/>
  <c r="CZ199" i="2"/>
  <c r="CZ200" i="2"/>
  <c r="CZ201" i="2"/>
  <c r="CZ202" i="2"/>
  <c r="CZ203" i="2"/>
  <c r="CZ204" i="2"/>
  <c r="CZ205" i="2"/>
  <c r="CZ206" i="2"/>
  <c r="CZ207" i="2"/>
  <c r="CZ208" i="2"/>
  <c r="CZ209" i="2"/>
  <c r="CZ210" i="2"/>
  <c r="CZ211" i="2"/>
  <c r="CZ212" i="2"/>
  <c r="CZ213" i="2"/>
  <c r="CZ214" i="2"/>
  <c r="CZ215" i="2"/>
  <c r="CZ216" i="2"/>
  <c r="CZ217" i="2"/>
  <c r="CZ218" i="2"/>
  <c r="CZ219" i="2"/>
  <c r="CZ220" i="2"/>
  <c r="CZ221" i="2"/>
  <c r="CZ222" i="2"/>
  <c r="CZ2" i="2"/>
  <c r="CY3" i="2"/>
  <c r="CY4" i="2"/>
  <c r="CY5" i="2"/>
  <c r="CY6" i="2"/>
  <c r="CY7" i="2"/>
  <c r="CY8" i="2"/>
  <c r="CY9" i="2"/>
  <c r="CY10" i="2"/>
  <c r="CY11" i="2"/>
  <c r="CY12" i="2"/>
  <c r="CY13" i="2"/>
  <c r="CY14" i="2"/>
  <c r="CY15" i="2"/>
  <c r="CY16" i="2"/>
  <c r="CY17" i="2"/>
  <c r="CY18" i="2"/>
  <c r="CY19" i="2"/>
  <c r="CY20" i="2"/>
  <c r="CY21" i="2"/>
  <c r="CY22" i="2"/>
  <c r="CY23" i="2"/>
  <c r="CY24" i="2"/>
  <c r="CY25" i="2"/>
  <c r="CY26" i="2"/>
  <c r="CY27" i="2"/>
  <c r="CY28" i="2"/>
  <c r="CY29" i="2"/>
  <c r="CY30" i="2"/>
  <c r="CY31" i="2"/>
  <c r="CY32" i="2"/>
  <c r="CY33" i="2"/>
  <c r="CY34" i="2"/>
  <c r="CY35" i="2"/>
  <c r="CY36" i="2"/>
  <c r="CY37" i="2"/>
  <c r="CY38" i="2"/>
  <c r="CY39" i="2"/>
  <c r="CY40" i="2"/>
  <c r="CY41" i="2"/>
  <c r="CY42" i="2"/>
  <c r="CY43" i="2"/>
  <c r="CY44" i="2"/>
  <c r="CY45" i="2"/>
  <c r="CY46" i="2"/>
  <c r="CY47" i="2"/>
  <c r="CY48" i="2"/>
  <c r="CY49" i="2"/>
  <c r="CY50" i="2"/>
  <c r="CY51" i="2"/>
  <c r="CY52" i="2"/>
  <c r="CY53" i="2"/>
  <c r="CY54" i="2"/>
  <c r="CY55" i="2"/>
  <c r="CY56" i="2"/>
  <c r="CY57" i="2"/>
  <c r="CY58" i="2"/>
  <c r="CY59" i="2"/>
  <c r="CY60" i="2"/>
  <c r="CY61" i="2"/>
  <c r="CY62" i="2"/>
  <c r="CY63" i="2"/>
  <c r="CY64" i="2"/>
  <c r="CY65" i="2"/>
  <c r="CY66" i="2"/>
  <c r="CY67" i="2"/>
  <c r="CY68" i="2"/>
  <c r="CY69" i="2"/>
  <c r="CY70" i="2"/>
  <c r="CY71" i="2"/>
  <c r="CY72" i="2"/>
  <c r="CY73" i="2"/>
  <c r="CY74" i="2"/>
  <c r="CY75" i="2"/>
  <c r="CY76" i="2"/>
  <c r="CY77" i="2"/>
  <c r="CY78" i="2"/>
  <c r="CY79" i="2"/>
  <c r="CY80" i="2"/>
  <c r="CY81" i="2"/>
  <c r="CY82" i="2"/>
  <c r="CY83" i="2"/>
  <c r="CY84" i="2"/>
  <c r="CY85" i="2"/>
  <c r="CY86" i="2"/>
  <c r="CY87" i="2"/>
  <c r="CY88" i="2"/>
  <c r="CY89" i="2"/>
  <c r="CY90" i="2"/>
  <c r="CY91" i="2"/>
  <c r="CY92" i="2"/>
  <c r="CY93" i="2"/>
  <c r="CY94" i="2"/>
  <c r="CY95" i="2"/>
  <c r="CY96" i="2"/>
  <c r="CY97" i="2"/>
  <c r="CY98" i="2"/>
  <c r="CY99" i="2"/>
  <c r="CY100" i="2"/>
  <c r="CY101" i="2"/>
  <c r="CY102" i="2"/>
  <c r="CY103" i="2"/>
  <c r="CY104" i="2"/>
  <c r="CY105" i="2"/>
  <c r="CY106" i="2"/>
  <c r="CY107" i="2"/>
  <c r="CY108" i="2"/>
  <c r="CY109" i="2"/>
  <c r="CY110" i="2"/>
  <c r="CY111" i="2"/>
  <c r="CY112" i="2"/>
  <c r="CY113" i="2"/>
  <c r="CY114" i="2"/>
  <c r="CY115" i="2"/>
  <c r="CY116" i="2"/>
  <c r="CY117" i="2"/>
  <c r="CY118" i="2"/>
  <c r="CY119" i="2"/>
  <c r="CY120" i="2"/>
  <c r="CY121" i="2"/>
  <c r="CY122" i="2"/>
  <c r="CY123" i="2"/>
  <c r="CY124" i="2"/>
  <c r="CY125" i="2"/>
  <c r="CY126" i="2"/>
  <c r="CY127" i="2"/>
  <c r="CY128" i="2"/>
  <c r="CY129" i="2"/>
  <c r="CY130" i="2"/>
  <c r="CY131" i="2"/>
  <c r="CY132" i="2"/>
  <c r="CY133" i="2"/>
  <c r="CY134" i="2"/>
  <c r="CY135" i="2"/>
  <c r="CY136" i="2"/>
  <c r="CY137" i="2"/>
  <c r="CY138" i="2"/>
  <c r="CY139" i="2"/>
  <c r="CY140" i="2"/>
  <c r="CY141" i="2"/>
  <c r="CY142" i="2"/>
  <c r="CY143" i="2"/>
  <c r="CY144" i="2"/>
  <c r="CY145" i="2"/>
  <c r="CY146" i="2"/>
  <c r="CY147" i="2"/>
  <c r="CY148" i="2"/>
  <c r="CY149" i="2"/>
  <c r="CY150" i="2"/>
  <c r="CY151" i="2"/>
  <c r="CY152" i="2"/>
  <c r="CY153" i="2"/>
  <c r="CY154" i="2"/>
  <c r="CY155" i="2"/>
  <c r="CY156" i="2"/>
  <c r="CY157" i="2"/>
  <c r="CY158" i="2"/>
  <c r="CY159" i="2"/>
  <c r="CY160" i="2"/>
  <c r="CY161" i="2"/>
  <c r="CY162" i="2"/>
  <c r="CY163" i="2"/>
  <c r="CY164" i="2"/>
  <c r="CY165" i="2"/>
  <c r="CY166" i="2"/>
  <c r="CY167" i="2"/>
  <c r="CY168" i="2"/>
  <c r="CY169" i="2"/>
  <c r="CY170" i="2"/>
  <c r="CY171" i="2"/>
  <c r="CY172" i="2"/>
  <c r="CY173" i="2"/>
  <c r="CY174" i="2"/>
  <c r="CY175" i="2"/>
  <c r="CY176" i="2"/>
  <c r="CY177" i="2"/>
  <c r="CY178" i="2"/>
  <c r="CY179" i="2"/>
  <c r="CY180" i="2"/>
  <c r="CY181" i="2"/>
  <c r="CY182" i="2"/>
  <c r="CY183" i="2"/>
  <c r="CY184" i="2"/>
  <c r="CY185" i="2"/>
  <c r="CY186" i="2"/>
  <c r="CY187" i="2"/>
  <c r="CY188" i="2"/>
  <c r="CY189" i="2"/>
  <c r="CY190" i="2"/>
  <c r="CY191" i="2"/>
  <c r="CY192" i="2"/>
  <c r="CY193" i="2"/>
  <c r="CY194" i="2"/>
  <c r="CY195" i="2"/>
  <c r="CY196" i="2"/>
  <c r="CY197" i="2"/>
  <c r="CY198" i="2"/>
  <c r="CY199" i="2"/>
  <c r="CY200" i="2"/>
  <c r="CY201" i="2"/>
  <c r="CY202" i="2"/>
  <c r="CY203" i="2"/>
  <c r="CY204" i="2"/>
  <c r="CY205" i="2"/>
  <c r="CY206" i="2"/>
  <c r="CY207" i="2"/>
  <c r="CY208" i="2"/>
  <c r="CY209" i="2"/>
  <c r="CY210" i="2"/>
  <c r="CY211" i="2"/>
  <c r="CY212" i="2"/>
  <c r="CY213" i="2"/>
  <c r="CY214" i="2"/>
  <c r="CY215" i="2"/>
  <c r="CY216" i="2"/>
  <c r="CY217" i="2"/>
  <c r="CY218" i="2"/>
  <c r="CY219" i="2"/>
  <c r="CY220" i="2"/>
  <c r="CY221" i="2"/>
  <c r="CY222" i="2"/>
  <c r="CY2" i="2"/>
  <c r="CX222" i="2" l="1"/>
  <c r="CX221" i="2"/>
  <c r="CX220" i="2"/>
  <c r="CX219" i="2"/>
  <c r="CX218" i="2"/>
  <c r="CX217" i="2"/>
  <c r="CX216" i="2"/>
  <c r="CX215" i="2"/>
  <c r="CX214" i="2"/>
  <c r="CX213" i="2"/>
  <c r="CX212" i="2"/>
  <c r="CX211" i="2"/>
  <c r="CX210" i="2"/>
  <c r="CX209" i="2"/>
  <c r="CX208" i="2"/>
  <c r="CX207" i="2"/>
  <c r="CX206" i="2"/>
  <c r="CX205" i="2"/>
  <c r="CX204" i="2"/>
  <c r="CX203" i="2"/>
  <c r="CX202" i="2"/>
  <c r="CX201" i="2"/>
  <c r="CX200" i="2"/>
  <c r="CX199" i="2"/>
  <c r="CX198" i="2"/>
  <c r="CX197" i="2"/>
  <c r="CX196" i="2"/>
  <c r="CX195" i="2"/>
  <c r="CX194" i="2"/>
  <c r="CX193" i="2"/>
  <c r="CX192" i="2"/>
  <c r="CX191" i="2"/>
  <c r="CX190" i="2"/>
  <c r="CX189" i="2"/>
  <c r="CX188" i="2"/>
  <c r="CX187" i="2"/>
  <c r="CX186" i="2"/>
  <c r="CX185" i="2"/>
  <c r="CX184" i="2"/>
  <c r="CX183" i="2"/>
  <c r="CX182" i="2"/>
  <c r="CX181" i="2"/>
  <c r="CX180" i="2"/>
  <c r="CX179" i="2"/>
  <c r="CX178" i="2"/>
  <c r="CX177" i="2"/>
  <c r="CX176" i="2"/>
  <c r="CX175" i="2"/>
  <c r="CX174" i="2"/>
  <c r="CX173" i="2"/>
  <c r="CX172" i="2"/>
  <c r="CX171" i="2"/>
  <c r="CX170" i="2"/>
  <c r="CX169" i="2"/>
  <c r="CX168" i="2"/>
  <c r="CX167" i="2"/>
  <c r="CX166" i="2"/>
  <c r="CX165" i="2"/>
  <c r="CX164" i="2"/>
  <c r="CX163" i="2"/>
  <c r="CX162" i="2"/>
  <c r="CX161" i="2"/>
  <c r="CX160" i="2"/>
  <c r="CX159" i="2"/>
  <c r="CX158" i="2"/>
  <c r="CX157" i="2"/>
  <c r="CX156" i="2"/>
  <c r="CX155" i="2"/>
  <c r="CX154" i="2"/>
  <c r="CX153" i="2"/>
  <c r="CX152" i="2"/>
  <c r="CX151" i="2"/>
  <c r="CX150" i="2"/>
  <c r="CX149" i="2"/>
  <c r="CX148" i="2"/>
  <c r="CX147" i="2"/>
  <c r="CX146" i="2"/>
  <c r="CX145" i="2"/>
  <c r="CX144" i="2"/>
  <c r="CX143" i="2"/>
  <c r="CX142" i="2"/>
  <c r="CX141" i="2"/>
  <c r="CX140" i="2"/>
  <c r="CX139" i="2"/>
  <c r="CX138" i="2"/>
  <c r="CX137" i="2"/>
  <c r="CX136" i="2"/>
  <c r="CX134" i="2"/>
  <c r="CX133" i="2"/>
  <c r="CX132" i="2"/>
  <c r="CX131" i="2"/>
  <c r="CX130" i="2"/>
  <c r="CX129" i="2"/>
  <c r="CX128" i="2"/>
  <c r="CX127" i="2"/>
  <c r="CX126" i="2"/>
  <c r="CX125" i="2"/>
  <c r="CX124" i="2"/>
  <c r="CX123" i="2"/>
  <c r="CX122" i="2"/>
  <c r="CX121" i="2"/>
  <c r="CX120" i="2"/>
  <c r="CX119" i="2"/>
  <c r="CX118" i="2"/>
  <c r="CX117" i="2"/>
  <c r="CX116" i="2"/>
  <c r="CX115" i="2"/>
  <c r="CX114" i="2"/>
  <c r="CX113" i="2"/>
  <c r="CX112" i="2"/>
  <c r="CX111" i="2"/>
  <c r="CX110" i="2"/>
  <c r="CX109" i="2"/>
  <c r="CX108" i="2"/>
  <c r="CX107" i="2"/>
  <c r="CX106" i="2"/>
  <c r="CX105" i="2"/>
  <c r="CX104" i="2"/>
  <c r="CX103" i="2"/>
  <c r="CX102" i="2"/>
  <c r="CX101" i="2"/>
  <c r="CX100" i="2"/>
  <c r="CX99" i="2"/>
  <c r="CX98" i="2"/>
  <c r="CX97" i="2"/>
  <c r="CX96" i="2"/>
  <c r="CX95" i="2"/>
  <c r="CX94" i="2"/>
  <c r="CX93" i="2"/>
  <c r="CX92" i="2"/>
  <c r="CX91" i="2"/>
  <c r="CX90" i="2"/>
  <c r="CX89" i="2"/>
  <c r="CX88" i="2"/>
  <c r="CX87" i="2"/>
  <c r="CX86" i="2"/>
  <c r="CX85" i="2"/>
  <c r="CX84" i="2"/>
  <c r="CX83" i="2"/>
  <c r="CX82" i="2"/>
  <c r="CX81" i="2"/>
  <c r="CX80" i="2"/>
  <c r="CX79" i="2"/>
  <c r="CX78" i="2"/>
  <c r="CX77" i="2"/>
  <c r="CX76" i="2"/>
  <c r="CX75" i="2"/>
  <c r="CX74" i="2"/>
  <c r="CX73" i="2"/>
  <c r="CX72" i="2"/>
  <c r="CX71" i="2"/>
  <c r="CX70" i="2"/>
  <c r="CX69" i="2"/>
  <c r="CX68" i="2"/>
  <c r="CX67" i="2"/>
  <c r="CX66" i="2"/>
  <c r="CX65" i="2"/>
  <c r="CX64" i="2"/>
  <c r="CX63" i="2"/>
  <c r="CX62" i="2"/>
  <c r="CX61" i="2"/>
  <c r="CX60" i="2"/>
  <c r="CX59" i="2"/>
  <c r="CX58" i="2"/>
  <c r="CX57" i="2"/>
  <c r="CX56" i="2"/>
  <c r="CX55" i="2"/>
  <c r="CX54" i="2"/>
  <c r="CX53" i="2"/>
  <c r="CX52" i="2"/>
  <c r="CX51" i="2"/>
  <c r="CX50" i="2"/>
  <c r="CX49" i="2"/>
  <c r="CX48" i="2"/>
  <c r="CX47" i="2"/>
  <c r="CX46" i="2"/>
  <c r="CX45" i="2"/>
  <c r="CX44" i="2"/>
  <c r="CX43" i="2"/>
  <c r="CX42" i="2"/>
  <c r="CX41" i="2"/>
  <c r="CX40" i="2"/>
  <c r="CX39" i="2"/>
  <c r="CX38" i="2"/>
  <c r="CX37" i="2"/>
  <c r="CX36" i="2"/>
  <c r="CX35" i="2"/>
  <c r="CX34" i="2"/>
  <c r="CX33" i="2"/>
  <c r="CX32" i="2"/>
  <c r="CX31" i="2"/>
  <c r="CX30" i="2"/>
  <c r="CX29" i="2"/>
  <c r="CX28" i="2"/>
  <c r="CX27" i="2"/>
  <c r="CX26" i="2"/>
  <c r="CX25" i="2"/>
  <c r="CX24" i="2"/>
  <c r="CX23" i="2"/>
  <c r="CX22" i="2"/>
  <c r="CX21" i="2"/>
  <c r="CX20" i="2"/>
  <c r="CX19" i="2"/>
  <c r="CX18" i="2"/>
  <c r="CX17" i="2"/>
  <c r="CX16" i="2"/>
  <c r="CX15" i="2"/>
  <c r="CX14" i="2"/>
  <c r="CX13" i="2"/>
  <c r="CX12" i="2"/>
  <c r="CX11" i="2"/>
  <c r="CX10" i="2"/>
  <c r="CX9" i="2"/>
  <c r="CX8" i="2"/>
  <c r="CX7" i="2"/>
  <c r="CX6" i="2"/>
  <c r="CX5" i="2"/>
  <c r="CX4" i="2"/>
  <c r="CX3" i="2"/>
  <c r="CX2" i="2"/>
  <c r="CW3" i="2"/>
  <c r="CW4" i="2"/>
  <c r="CW5" i="2"/>
  <c r="CW6" i="2"/>
  <c r="CW7" i="2"/>
  <c r="CW8" i="2"/>
  <c r="CW9" i="2"/>
  <c r="CW10" i="2"/>
  <c r="CW11" i="2"/>
  <c r="CW12" i="2"/>
  <c r="CW13" i="2"/>
  <c r="CW14" i="2"/>
  <c r="CW15" i="2"/>
  <c r="CW16" i="2"/>
  <c r="CW17" i="2"/>
  <c r="CW18" i="2"/>
  <c r="CW19" i="2"/>
  <c r="CW20" i="2"/>
  <c r="CW21" i="2"/>
  <c r="CW22" i="2"/>
  <c r="CW23" i="2"/>
  <c r="CW24" i="2"/>
  <c r="CW25" i="2"/>
  <c r="CW26" i="2"/>
  <c r="CW27" i="2"/>
  <c r="CW28" i="2"/>
  <c r="CW29" i="2"/>
  <c r="CW30" i="2"/>
  <c r="CW31" i="2"/>
  <c r="CW32" i="2"/>
  <c r="CW33" i="2"/>
  <c r="CW34" i="2"/>
  <c r="CW35" i="2"/>
  <c r="CW36" i="2"/>
  <c r="CW37" i="2"/>
  <c r="CW38" i="2"/>
  <c r="CW39" i="2"/>
  <c r="CW40" i="2"/>
  <c r="CW41" i="2"/>
  <c r="CW42" i="2"/>
  <c r="CW43" i="2"/>
  <c r="CW44" i="2"/>
  <c r="CW45" i="2"/>
  <c r="CW46" i="2"/>
  <c r="CW47" i="2"/>
  <c r="CW48" i="2"/>
  <c r="CW49" i="2"/>
  <c r="CW50" i="2"/>
  <c r="CW51" i="2"/>
  <c r="CW52" i="2"/>
  <c r="CW53" i="2"/>
  <c r="CW54" i="2"/>
  <c r="CW55" i="2"/>
  <c r="CW56" i="2"/>
  <c r="CW57" i="2"/>
  <c r="CW58" i="2"/>
  <c r="CW59" i="2"/>
  <c r="CW60" i="2"/>
  <c r="CW61" i="2"/>
  <c r="CW62" i="2"/>
  <c r="CW63" i="2"/>
  <c r="CW64" i="2"/>
  <c r="CW65" i="2"/>
  <c r="CW66" i="2"/>
  <c r="CW67" i="2"/>
  <c r="CW68" i="2"/>
  <c r="CW69" i="2"/>
  <c r="CW70" i="2"/>
  <c r="CW71" i="2"/>
  <c r="CW72" i="2"/>
  <c r="CW73" i="2"/>
  <c r="CW74" i="2"/>
  <c r="CW75" i="2"/>
  <c r="CW76" i="2"/>
  <c r="CW77" i="2"/>
  <c r="CW78" i="2"/>
  <c r="CW79" i="2"/>
  <c r="CW80" i="2"/>
  <c r="CW81" i="2"/>
  <c r="CW82" i="2"/>
  <c r="CW83" i="2"/>
  <c r="CW84" i="2"/>
  <c r="CW85" i="2"/>
  <c r="CW86" i="2"/>
  <c r="CW87" i="2"/>
  <c r="CW88" i="2"/>
  <c r="CW89" i="2"/>
  <c r="CW90" i="2"/>
  <c r="CW91" i="2"/>
  <c r="CW92" i="2"/>
  <c r="CW93" i="2"/>
  <c r="CW94" i="2"/>
  <c r="CW95" i="2"/>
  <c r="CW96" i="2"/>
  <c r="CW97" i="2"/>
  <c r="CW98" i="2"/>
  <c r="CW99" i="2"/>
  <c r="CW100" i="2"/>
  <c r="CW101" i="2"/>
  <c r="CW102" i="2"/>
  <c r="CW103" i="2"/>
  <c r="CW104" i="2"/>
  <c r="CW105" i="2"/>
  <c r="CW106" i="2"/>
  <c r="CW107" i="2"/>
  <c r="CW108" i="2"/>
  <c r="CW109" i="2"/>
  <c r="CW110" i="2"/>
  <c r="CW111" i="2"/>
  <c r="CW112" i="2"/>
  <c r="CW113" i="2"/>
  <c r="CW114" i="2"/>
  <c r="CW115" i="2"/>
  <c r="CW116" i="2"/>
  <c r="CW117" i="2"/>
  <c r="CW118" i="2"/>
  <c r="CW119" i="2"/>
  <c r="CW120" i="2"/>
  <c r="CW121" i="2"/>
  <c r="CW122" i="2"/>
  <c r="CW123" i="2"/>
  <c r="CW124" i="2"/>
  <c r="CW125" i="2"/>
  <c r="CW126" i="2"/>
  <c r="CW127" i="2"/>
  <c r="CW128" i="2"/>
  <c r="CW129" i="2"/>
  <c r="CW130" i="2"/>
  <c r="CW131" i="2"/>
  <c r="CW132" i="2"/>
  <c r="CW133" i="2"/>
  <c r="CW134" i="2"/>
  <c r="CW136" i="2"/>
  <c r="CW137" i="2"/>
  <c r="CW138" i="2"/>
  <c r="CW139" i="2"/>
  <c r="CW140" i="2"/>
  <c r="CW141" i="2"/>
  <c r="CW142" i="2"/>
  <c r="CW143" i="2"/>
  <c r="CW144" i="2"/>
  <c r="CW145" i="2"/>
  <c r="CW146" i="2"/>
  <c r="CW147" i="2"/>
  <c r="CW148" i="2"/>
  <c r="CW149" i="2"/>
  <c r="CW150" i="2"/>
  <c r="CW151" i="2"/>
  <c r="CW152" i="2"/>
  <c r="CW153" i="2"/>
  <c r="CW154" i="2"/>
  <c r="CW155" i="2"/>
  <c r="CW156" i="2"/>
  <c r="CW157" i="2"/>
  <c r="CW158" i="2"/>
  <c r="CW159" i="2"/>
  <c r="CW160" i="2"/>
  <c r="CW161" i="2"/>
  <c r="CW162" i="2"/>
  <c r="CW163" i="2"/>
  <c r="CW164" i="2"/>
  <c r="CW165" i="2"/>
  <c r="CW166" i="2"/>
  <c r="CW167" i="2"/>
  <c r="CW168" i="2"/>
  <c r="CW169" i="2"/>
  <c r="CW170" i="2"/>
  <c r="CW171" i="2"/>
  <c r="CW172" i="2"/>
  <c r="CW173" i="2"/>
  <c r="CW174" i="2"/>
  <c r="CW175" i="2"/>
  <c r="CW176" i="2"/>
  <c r="CW177" i="2"/>
  <c r="CW178" i="2"/>
  <c r="CW179" i="2"/>
  <c r="CW180" i="2"/>
  <c r="CW181" i="2"/>
  <c r="CW182" i="2"/>
  <c r="CW183" i="2"/>
  <c r="CW184" i="2"/>
  <c r="CW185" i="2"/>
  <c r="CW186" i="2"/>
  <c r="CW187" i="2"/>
  <c r="CW188" i="2"/>
  <c r="CW189" i="2"/>
  <c r="CW190" i="2"/>
  <c r="CW191" i="2"/>
  <c r="CW192" i="2"/>
  <c r="CW193" i="2"/>
  <c r="CW194" i="2"/>
  <c r="CW195" i="2"/>
  <c r="CW196" i="2"/>
  <c r="CW197" i="2"/>
  <c r="CW198" i="2"/>
  <c r="CW199" i="2"/>
  <c r="CW200" i="2"/>
  <c r="CW201" i="2"/>
  <c r="CW202" i="2"/>
  <c r="CW203" i="2"/>
  <c r="CW204" i="2"/>
  <c r="CW205" i="2"/>
  <c r="CW206" i="2"/>
  <c r="CW207" i="2"/>
  <c r="CW208" i="2"/>
  <c r="CW209" i="2"/>
  <c r="CW210" i="2"/>
  <c r="CW211" i="2"/>
  <c r="CW212" i="2"/>
  <c r="CW213" i="2"/>
  <c r="CW214" i="2"/>
  <c r="CW215" i="2"/>
  <c r="CW216" i="2"/>
  <c r="CW217" i="2"/>
  <c r="CW218" i="2"/>
  <c r="CW219" i="2"/>
  <c r="CW220" i="2"/>
  <c r="CW221" i="2"/>
  <c r="CW222" i="2"/>
  <c r="CW2" i="2"/>
  <c r="P2" i="2" l="1"/>
  <c r="AR3" i="1" l="1"/>
  <c r="BR8" i="1"/>
  <c r="BN2" i="1"/>
  <c r="BO2" i="1"/>
  <c r="BP2" i="1"/>
  <c r="BQ2" i="1"/>
  <c r="BN3" i="1"/>
  <c r="BO3" i="1"/>
  <c r="BP3" i="1"/>
  <c r="BQ3" i="1"/>
  <c r="BR3" i="1"/>
  <c r="BN4" i="1"/>
  <c r="BO4" i="1"/>
  <c r="BP4" i="1"/>
  <c r="BQ4" i="1"/>
  <c r="BR4" i="1"/>
  <c r="BN5" i="1"/>
  <c r="BO5" i="1"/>
  <c r="BP5" i="1"/>
  <c r="BQ5" i="1"/>
  <c r="BR5" i="1"/>
  <c r="BN6" i="1"/>
  <c r="BO6" i="1"/>
  <c r="BP6" i="1"/>
  <c r="BQ6" i="1"/>
  <c r="BR6" i="1"/>
  <c r="BN7" i="1"/>
  <c r="BO7" i="1"/>
  <c r="BP7" i="1"/>
  <c r="BQ7" i="1"/>
  <c r="BR7" i="1"/>
  <c r="BN8" i="1"/>
  <c r="BO8" i="1"/>
  <c r="BP8" i="1"/>
  <c r="BQ8" i="1"/>
  <c r="BN9" i="1"/>
  <c r="BO9" i="1"/>
  <c r="BP9" i="1"/>
  <c r="BQ9" i="1"/>
  <c r="BR9" i="1"/>
  <c r="BN10" i="1"/>
  <c r="BO10" i="1"/>
  <c r="BP10" i="1"/>
  <c r="BQ10" i="1"/>
  <c r="BR10" i="1"/>
  <c r="BN11" i="1"/>
  <c r="BO11" i="1"/>
  <c r="BP11" i="1"/>
  <c r="BQ11" i="1"/>
  <c r="BR11" i="1"/>
  <c r="BN12" i="1"/>
  <c r="BO12" i="1"/>
  <c r="BP12" i="1"/>
  <c r="BQ12" i="1"/>
  <c r="BR12" i="1"/>
  <c r="BN13" i="1"/>
  <c r="BO13" i="1"/>
  <c r="BP13" i="1"/>
  <c r="BQ13" i="1"/>
  <c r="BR13" i="1"/>
  <c r="BN14" i="1"/>
  <c r="BO14" i="1"/>
  <c r="BP14" i="1"/>
  <c r="BQ14" i="1"/>
  <c r="BR14" i="1"/>
  <c r="BN15" i="1"/>
  <c r="BO15" i="1"/>
  <c r="BP15" i="1"/>
  <c r="BQ15" i="1"/>
  <c r="BR15" i="1"/>
  <c r="BN16" i="1"/>
  <c r="BO16" i="1"/>
  <c r="BP16" i="1"/>
  <c r="BQ16" i="1"/>
  <c r="BR16" i="1"/>
  <c r="BN17" i="1"/>
  <c r="BO17" i="1"/>
  <c r="BP17" i="1"/>
  <c r="BQ17" i="1"/>
  <c r="BR17" i="1"/>
  <c r="BN18" i="1"/>
  <c r="BO18" i="1"/>
  <c r="BP18" i="1"/>
  <c r="BQ18" i="1"/>
  <c r="BR18" i="1"/>
  <c r="BN19" i="1"/>
  <c r="BO19" i="1"/>
  <c r="BP19" i="1"/>
  <c r="BQ19" i="1"/>
  <c r="BR19" i="1"/>
  <c r="BN20" i="1"/>
  <c r="BO20" i="1"/>
  <c r="BP20" i="1"/>
  <c r="BQ20" i="1"/>
  <c r="BR20" i="1"/>
  <c r="BN21" i="1"/>
  <c r="BO21" i="1"/>
  <c r="BP21" i="1"/>
  <c r="BQ21" i="1"/>
  <c r="BR21" i="1"/>
  <c r="BN22" i="1"/>
  <c r="BO22" i="1"/>
  <c r="BP22" i="1"/>
  <c r="BQ22" i="1"/>
  <c r="BR22" i="1"/>
  <c r="BN23" i="1"/>
  <c r="BO23" i="1"/>
  <c r="BP23" i="1"/>
  <c r="BQ23" i="1"/>
  <c r="BR23" i="1"/>
  <c r="BN24" i="1"/>
  <c r="BO24" i="1"/>
  <c r="BP24" i="1"/>
  <c r="BQ24" i="1"/>
  <c r="BR24" i="1"/>
  <c r="BN25" i="1"/>
  <c r="BO25" i="1"/>
  <c r="BP25" i="1"/>
  <c r="BQ25" i="1"/>
  <c r="BR25" i="1"/>
  <c r="BN26" i="1"/>
  <c r="BO26" i="1"/>
  <c r="BP26" i="1"/>
  <c r="BQ26" i="1"/>
  <c r="BR26" i="1"/>
  <c r="BN27" i="1"/>
  <c r="BO27" i="1"/>
  <c r="BP27" i="1"/>
  <c r="BQ27" i="1"/>
  <c r="BR27" i="1"/>
  <c r="BN28" i="1"/>
  <c r="BO28" i="1"/>
  <c r="BP28" i="1"/>
  <c r="BQ28" i="1"/>
  <c r="BR28" i="1"/>
  <c r="BN29" i="1"/>
  <c r="BO29" i="1"/>
  <c r="BP29" i="1"/>
  <c r="BQ29" i="1"/>
  <c r="BR29" i="1"/>
  <c r="BN30" i="1"/>
  <c r="BO30" i="1"/>
  <c r="BP30" i="1"/>
  <c r="BQ30" i="1"/>
  <c r="BR30" i="1"/>
  <c r="BN31" i="1"/>
  <c r="BO31" i="1"/>
  <c r="BP31" i="1"/>
  <c r="BQ31" i="1"/>
  <c r="BR31" i="1"/>
  <c r="BN32" i="1"/>
  <c r="BO32" i="1"/>
  <c r="BP32" i="1"/>
  <c r="BQ32" i="1"/>
  <c r="BR32" i="1"/>
  <c r="BN33" i="1"/>
  <c r="BO33" i="1"/>
  <c r="BP33" i="1"/>
  <c r="BQ33" i="1"/>
  <c r="BR33" i="1"/>
  <c r="BN34" i="1"/>
  <c r="BO34" i="1"/>
  <c r="BP34" i="1"/>
  <c r="BQ34" i="1"/>
  <c r="BR34" i="1"/>
  <c r="BN35" i="1"/>
  <c r="BO35" i="1"/>
  <c r="BP35" i="1"/>
  <c r="BQ35" i="1"/>
  <c r="BR35" i="1"/>
  <c r="BN36" i="1"/>
  <c r="BO36" i="1"/>
  <c r="BP36" i="1"/>
  <c r="BQ36" i="1"/>
  <c r="BR36" i="1"/>
  <c r="BN37" i="1"/>
  <c r="BO37" i="1"/>
  <c r="BP37" i="1"/>
  <c r="BQ37" i="1"/>
  <c r="BR37" i="1"/>
  <c r="BN38" i="1"/>
  <c r="BO38" i="1"/>
  <c r="BP38" i="1"/>
  <c r="BQ38" i="1"/>
  <c r="BR38" i="1"/>
  <c r="BN39" i="1"/>
  <c r="BO39" i="1"/>
  <c r="BP39" i="1"/>
  <c r="BQ39" i="1"/>
  <c r="BR39" i="1"/>
  <c r="BN40" i="1"/>
  <c r="BO40" i="1"/>
  <c r="BP40" i="1"/>
  <c r="BQ40" i="1"/>
  <c r="BR40" i="1"/>
  <c r="BN41" i="1"/>
  <c r="BO41" i="1"/>
  <c r="BP41" i="1"/>
  <c r="BQ41" i="1"/>
  <c r="BR41" i="1"/>
  <c r="BN42" i="1"/>
  <c r="BO42" i="1"/>
  <c r="BP42" i="1"/>
  <c r="BQ42" i="1"/>
  <c r="BR42" i="1"/>
  <c r="BN43" i="1"/>
  <c r="BO43" i="1"/>
  <c r="BP43" i="1"/>
  <c r="BQ43" i="1"/>
  <c r="BR43" i="1"/>
  <c r="BN44" i="1"/>
  <c r="BO44" i="1"/>
  <c r="BP44" i="1"/>
  <c r="BQ44" i="1"/>
  <c r="BR44" i="1"/>
  <c r="BN45" i="1"/>
  <c r="BO45" i="1"/>
  <c r="BP45" i="1"/>
  <c r="BQ45" i="1"/>
  <c r="BR45" i="1"/>
  <c r="BN46" i="1"/>
  <c r="BO46" i="1"/>
  <c r="BP46" i="1"/>
  <c r="BQ46" i="1"/>
  <c r="BR46" i="1"/>
  <c r="BN47" i="1"/>
  <c r="BO47" i="1"/>
  <c r="BP47" i="1"/>
  <c r="BQ47" i="1"/>
  <c r="BR47" i="1"/>
  <c r="BN48" i="1"/>
  <c r="BO48" i="1"/>
  <c r="BP48" i="1"/>
  <c r="BQ48" i="1"/>
  <c r="BR48" i="1"/>
  <c r="BN49" i="1"/>
  <c r="BO49" i="1"/>
  <c r="BP49" i="1"/>
  <c r="BQ49" i="1"/>
  <c r="BR49" i="1"/>
  <c r="BN50" i="1"/>
  <c r="BO50" i="1"/>
  <c r="BP50" i="1"/>
  <c r="BQ50" i="1"/>
  <c r="BR50" i="1"/>
  <c r="BN51" i="1"/>
  <c r="BO51" i="1"/>
  <c r="BP51" i="1"/>
  <c r="BQ51" i="1"/>
  <c r="BR51" i="1"/>
  <c r="BN52" i="1"/>
  <c r="BO52" i="1"/>
  <c r="BP52" i="1"/>
  <c r="BQ52" i="1"/>
  <c r="BR52" i="1"/>
  <c r="BN53" i="1"/>
  <c r="BO53" i="1"/>
  <c r="BP53" i="1"/>
  <c r="BQ53" i="1"/>
  <c r="BR53" i="1"/>
  <c r="BN54" i="1"/>
  <c r="BO54" i="1"/>
  <c r="BP54" i="1"/>
  <c r="BQ54" i="1"/>
  <c r="BR54" i="1"/>
  <c r="BN55" i="1"/>
  <c r="BO55" i="1"/>
  <c r="BP55" i="1"/>
  <c r="BQ55" i="1"/>
  <c r="BR55" i="1"/>
  <c r="BN56" i="1"/>
  <c r="BO56" i="1"/>
  <c r="BP56" i="1"/>
  <c r="BQ56" i="1"/>
  <c r="BR56" i="1"/>
  <c r="BN57" i="1"/>
  <c r="BO57" i="1"/>
  <c r="BP57" i="1"/>
  <c r="BQ57" i="1"/>
  <c r="BR57" i="1"/>
  <c r="BN58" i="1"/>
  <c r="BO58" i="1"/>
  <c r="BP58" i="1"/>
  <c r="BQ58" i="1"/>
  <c r="BR58" i="1"/>
  <c r="BN59" i="1"/>
  <c r="BO59" i="1"/>
  <c r="BP59" i="1"/>
  <c r="BQ59" i="1"/>
  <c r="BR59" i="1"/>
  <c r="BN60" i="1"/>
  <c r="BO60" i="1"/>
  <c r="BP60" i="1"/>
  <c r="BQ60" i="1"/>
  <c r="BR60" i="1"/>
  <c r="BN61" i="1"/>
  <c r="BO61" i="1"/>
  <c r="BP61" i="1"/>
  <c r="BQ61" i="1"/>
  <c r="BR61" i="1"/>
  <c r="BN62" i="1"/>
  <c r="BO62" i="1"/>
  <c r="BP62" i="1"/>
  <c r="BQ62" i="1"/>
  <c r="BR62" i="1"/>
  <c r="BN63" i="1"/>
  <c r="BO63" i="1"/>
  <c r="BP63" i="1"/>
  <c r="BQ63" i="1"/>
  <c r="BR63" i="1"/>
  <c r="BN64" i="1"/>
  <c r="BO64" i="1"/>
  <c r="BP64" i="1"/>
  <c r="BQ64" i="1"/>
  <c r="BR64" i="1"/>
  <c r="BN65" i="1"/>
  <c r="BO65" i="1"/>
  <c r="BP65" i="1"/>
  <c r="BQ65" i="1"/>
  <c r="BR65" i="1"/>
  <c r="BN66" i="1"/>
  <c r="BO66" i="1"/>
  <c r="BP66" i="1"/>
  <c r="BQ66" i="1"/>
  <c r="BR66" i="1"/>
  <c r="BN67" i="1"/>
  <c r="BO67" i="1"/>
  <c r="BP67" i="1"/>
  <c r="BQ67" i="1"/>
  <c r="BR67" i="1"/>
  <c r="BN68" i="1"/>
  <c r="BO68" i="1"/>
  <c r="BP68" i="1"/>
  <c r="BQ68" i="1"/>
  <c r="BR68" i="1"/>
  <c r="BN69" i="1"/>
  <c r="BO69" i="1"/>
  <c r="BP69" i="1"/>
  <c r="BQ69" i="1"/>
  <c r="BR69" i="1"/>
  <c r="BN70" i="1"/>
  <c r="BO70" i="1"/>
  <c r="BP70" i="1"/>
  <c r="BQ70" i="1"/>
  <c r="BR70" i="1"/>
  <c r="BN71" i="1"/>
  <c r="BO71" i="1"/>
  <c r="BP71" i="1"/>
  <c r="BQ71" i="1"/>
  <c r="BR71" i="1"/>
  <c r="BN72" i="1"/>
  <c r="BO72" i="1"/>
  <c r="BP72" i="1"/>
  <c r="BQ72" i="1"/>
  <c r="BR72" i="1"/>
  <c r="BN73" i="1"/>
  <c r="BO73" i="1"/>
  <c r="BP73" i="1"/>
  <c r="BQ73" i="1"/>
  <c r="BR73" i="1"/>
  <c r="BN74" i="1"/>
  <c r="BO74" i="1"/>
  <c r="BP74" i="1"/>
  <c r="BQ74" i="1"/>
  <c r="BR74" i="1"/>
  <c r="BN75" i="1"/>
  <c r="BO75" i="1"/>
  <c r="BP75" i="1"/>
  <c r="BQ75" i="1"/>
  <c r="BR75" i="1"/>
  <c r="BN76" i="1"/>
  <c r="BO76" i="1"/>
  <c r="BP76" i="1"/>
  <c r="BQ76" i="1"/>
  <c r="BR76" i="1"/>
  <c r="BN77" i="1"/>
  <c r="BO77" i="1"/>
  <c r="BP77" i="1"/>
  <c r="BQ77" i="1"/>
  <c r="BR77" i="1"/>
  <c r="BN78" i="1"/>
  <c r="BO78" i="1"/>
  <c r="BP78" i="1"/>
  <c r="BQ78" i="1"/>
  <c r="BR78" i="1"/>
  <c r="BN79" i="1"/>
  <c r="BO79" i="1"/>
  <c r="BP79" i="1"/>
  <c r="BQ79" i="1"/>
  <c r="BR79" i="1"/>
  <c r="BN80" i="1"/>
  <c r="BO80" i="1"/>
  <c r="BP80" i="1"/>
  <c r="BQ80" i="1"/>
  <c r="BR80" i="1"/>
  <c r="BN81" i="1"/>
  <c r="BO81" i="1"/>
  <c r="BP81" i="1"/>
  <c r="BQ81" i="1"/>
  <c r="BR81" i="1"/>
  <c r="BN82" i="1"/>
  <c r="BO82" i="1"/>
  <c r="BP82" i="1"/>
  <c r="BQ82" i="1"/>
  <c r="BR82" i="1"/>
  <c r="BN83" i="1"/>
  <c r="BO83" i="1"/>
  <c r="BP83" i="1"/>
  <c r="BQ83" i="1"/>
  <c r="BR83" i="1"/>
  <c r="BN84" i="1"/>
  <c r="BO84" i="1"/>
  <c r="BP84" i="1"/>
  <c r="BQ84" i="1"/>
  <c r="BR84" i="1"/>
  <c r="BN85" i="1"/>
  <c r="BO85" i="1"/>
  <c r="BP85" i="1"/>
  <c r="BQ85" i="1"/>
  <c r="BR85" i="1"/>
  <c r="BN86" i="1"/>
  <c r="BO86" i="1"/>
  <c r="BP86" i="1"/>
  <c r="BQ86" i="1"/>
  <c r="BR86" i="1"/>
  <c r="BN87" i="1"/>
  <c r="BO87" i="1"/>
  <c r="BP87" i="1"/>
  <c r="BQ87" i="1"/>
  <c r="BR87" i="1"/>
  <c r="BN88" i="1"/>
  <c r="BO88" i="1"/>
  <c r="BP88" i="1"/>
  <c r="BQ88" i="1"/>
  <c r="BR88" i="1"/>
  <c r="BN89" i="1"/>
  <c r="BO89" i="1"/>
  <c r="BP89" i="1"/>
  <c r="BQ89" i="1"/>
  <c r="BR89" i="1"/>
  <c r="BN90" i="1"/>
  <c r="BO90" i="1"/>
  <c r="BP90" i="1"/>
  <c r="BQ90" i="1"/>
  <c r="BR90" i="1"/>
  <c r="BN91" i="1"/>
  <c r="BO91" i="1"/>
  <c r="BP91" i="1"/>
  <c r="BQ91" i="1"/>
  <c r="BR91" i="1"/>
  <c r="BN92" i="1"/>
  <c r="BO92" i="1"/>
  <c r="BP92" i="1"/>
  <c r="BQ92" i="1"/>
  <c r="BR92" i="1"/>
  <c r="BN93" i="1"/>
  <c r="BO93" i="1"/>
  <c r="BP93" i="1"/>
  <c r="BQ93" i="1"/>
  <c r="BR93" i="1"/>
  <c r="BN94" i="1"/>
  <c r="BO94" i="1"/>
  <c r="BP94" i="1"/>
  <c r="BQ94" i="1"/>
  <c r="BR94" i="1"/>
  <c r="BN95" i="1"/>
  <c r="BO95" i="1"/>
  <c r="BP95" i="1"/>
  <c r="BQ95" i="1"/>
  <c r="BR95" i="1"/>
  <c r="BN96" i="1"/>
  <c r="BO96" i="1"/>
  <c r="BP96" i="1"/>
  <c r="BQ96" i="1"/>
  <c r="BR96" i="1"/>
  <c r="BN97" i="1"/>
  <c r="BO97" i="1"/>
  <c r="BP97" i="1"/>
  <c r="BQ97" i="1"/>
  <c r="BR97" i="1"/>
  <c r="BN98" i="1"/>
  <c r="BO98" i="1"/>
  <c r="BP98" i="1"/>
  <c r="BQ98" i="1"/>
  <c r="BR98" i="1"/>
  <c r="BN99" i="1"/>
  <c r="BO99" i="1"/>
  <c r="BP99" i="1"/>
  <c r="BQ99" i="1"/>
  <c r="BR99" i="1"/>
  <c r="BN100" i="1"/>
  <c r="BO100" i="1"/>
  <c r="BP100" i="1"/>
  <c r="BQ100" i="1"/>
  <c r="BR100" i="1"/>
  <c r="BN101" i="1"/>
  <c r="BO101" i="1"/>
  <c r="BP101" i="1"/>
  <c r="BQ101" i="1"/>
  <c r="BR101" i="1"/>
  <c r="BN102" i="1"/>
  <c r="BO102" i="1"/>
  <c r="BP102" i="1"/>
  <c r="BQ102" i="1"/>
  <c r="BR102" i="1"/>
  <c r="BN103" i="1"/>
  <c r="BO103" i="1"/>
  <c r="BP103" i="1"/>
  <c r="BQ103" i="1"/>
  <c r="BR103" i="1"/>
  <c r="BN104" i="1"/>
  <c r="BO104" i="1"/>
  <c r="BP104" i="1"/>
  <c r="BQ104" i="1"/>
  <c r="BR104" i="1"/>
  <c r="BN105" i="1"/>
  <c r="BO105" i="1"/>
  <c r="BP105" i="1"/>
  <c r="BQ105" i="1"/>
  <c r="BR105" i="1"/>
  <c r="BN106" i="1"/>
  <c r="BO106" i="1"/>
  <c r="BP106" i="1"/>
  <c r="BQ106" i="1"/>
  <c r="BR106" i="1"/>
  <c r="BN107" i="1"/>
  <c r="BO107" i="1"/>
  <c r="BP107" i="1"/>
  <c r="BQ107" i="1"/>
  <c r="BR107" i="1"/>
  <c r="BN108" i="1"/>
  <c r="BO108" i="1"/>
  <c r="BP108" i="1"/>
  <c r="BQ108" i="1"/>
  <c r="BR108" i="1"/>
  <c r="BN109" i="1"/>
  <c r="BO109" i="1"/>
  <c r="BP109" i="1"/>
  <c r="BQ109" i="1"/>
  <c r="BR109" i="1"/>
  <c r="BN110" i="1"/>
  <c r="BO110" i="1"/>
  <c r="BP110" i="1"/>
  <c r="BQ110" i="1"/>
  <c r="BR110" i="1"/>
  <c r="BN111" i="1"/>
  <c r="BO111" i="1"/>
  <c r="BP111" i="1"/>
  <c r="BQ111" i="1"/>
  <c r="BR111" i="1"/>
  <c r="BN112" i="1"/>
  <c r="BO112" i="1"/>
  <c r="BP112" i="1"/>
  <c r="BQ112" i="1"/>
  <c r="BR112" i="1"/>
  <c r="BN113" i="1"/>
  <c r="BO113" i="1"/>
  <c r="BP113" i="1"/>
  <c r="BQ113" i="1"/>
  <c r="BR113" i="1"/>
  <c r="BN114" i="1"/>
  <c r="BO114" i="1"/>
  <c r="BP114" i="1"/>
  <c r="BQ114" i="1"/>
  <c r="BR114" i="1"/>
  <c r="BN115" i="1"/>
  <c r="BO115" i="1"/>
  <c r="BP115" i="1"/>
  <c r="BQ115" i="1"/>
  <c r="BR115" i="1"/>
  <c r="BN116" i="1"/>
  <c r="BO116" i="1"/>
  <c r="BP116" i="1"/>
  <c r="BQ116" i="1"/>
  <c r="BR116" i="1"/>
  <c r="BN117" i="1"/>
  <c r="BO117" i="1"/>
  <c r="BP117" i="1"/>
  <c r="BQ117" i="1"/>
  <c r="BR117" i="1"/>
  <c r="BN118" i="1"/>
  <c r="BO118" i="1"/>
  <c r="BP118" i="1"/>
  <c r="BQ118" i="1"/>
  <c r="BR118" i="1"/>
  <c r="BN119" i="1"/>
  <c r="BO119" i="1"/>
  <c r="BP119" i="1"/>
  <c r="BQ119" i="1"/>
  <c r="BR119" i="1"/>
  <c r="BN120" i="1"/>
  <c r="BO120" i="1"/>
  <c r="BP120" i="1"/>
  <c r="BQ120" i="1"/>
  <c r="BR120" i="1"/>
  <c r="BN121" i="1"/>
  <c r="BO121" i="1"/>
  <c r="BP121" i="1"/>
  <c r="BQ121" i="1"/>
  <c r="BR121" i="1"/>
  <c r="BN122" i="1"/>
  <c r="BO122" i="1"/>
  <c r="BP122" i="1"/>
  <c r="BQ122" i="1"/>
  <c r="BR122" i="1"/>
  <c r="BN123" i="1"/>
  <c r="BO123" i="1"/>
  <c r="BP123" i="1"/>
  <c r="BQ123" i="1"/>
  <c r="BR123" i="1"/>
  <c r="BN124" i="1"/>
  <c r="BO124" i="1"/>
  <c r="BP124" i="1"/>
  <c r="BQ124" i="1"/>
  <c r="BR124" i="1"/>
  <c r="BN125" i="1"/>
  <c r="BO125" i="1"/>
  <c r="BP125" i="1"/>
  <c r="BQ125" i="1"/>
  <c r="BR125" i="1"/>
  <c r="BN126" i="1"/>
  <c r="BO126" i="1"/>
  <c r="BP126" i="1"/>
  <c r="BQ126" i="1"/>
  <c r="BR126" i="1"/>
  <c r="BN127" i="1"/>
  <c r="BO127" i="1"/>
  <c r="BP127" i="1"/>
  <c r="BQ127" i="1"/>
  <c r="BR127" i="1"/>
  <c r="BN128" i="1"/>
  <c r="BO128" i="1"/>
  <c r="BP128" i="1"/>
  <c r="BQ128" i="1"/>
  <c r="BR128" i="1"/>
  <c r="BN129" i="1"/>
  <c r="BO129" i="1"/>
  <c r="BP129" i="1"/>
  <c r="BQ129" i="1"/>
  <c r="BR129" i="1"/>
  <c r="BN130" i="1"/>
  <c r="BO130" i="1"/>
  <c r="BP130" i="1"/>
  <c r="BQ130" i="1"/>
  <c r="BR130" i="1"/>
  <c r="BN131" i="1"/>
  <c r="BO131" i="1"/>
  <c r="BP131" i="1"/>
  <c r="BQ131" i="1"/>
  <c r="BR131" i="1"/>
  <c r="BN132" i="1"/>
  <c r="BO132" i="1"/>
  <c r="BP132" i="1"/>
  <c r="BQ132" i="1"/>
  <c r="BR132" i="1"/>
  <c r="BN133" i="1"/>
  <c r="BO133" i="1"/>
  <c r="BP133" i="1"/>
  <c r="BQ133" i="1"/>
  <c r="BR133" i="1"/>
  <c r="BN134" i="1"/>
  <c r="BO134" i="1"/>
  <c r="BP134" i="1"/>
  <c r="BQ134" i="1"/>
  <c r="BR134" i="1"/>
  <c r="BN135" i="1"/>
  <c r="BO135" i="1"/>
  <c r="BP135" i="1"/>
  <c r="BQ135" i="1"/>
  <c r="BR135" i="1"/>
  <c r="BN136" i="1"/>
  <c r="BO136" i="1"/>
  <c r="BP136" i="1"/>
  <c r="BQ136" i="1"/>
  <c r="BR136" i="1"/>
  <c r="BN137" i="1"/>
  <c r="BO137" i="1"/>
  <c r="BP137" i="1"/>
  <c r="BQ137" i="1"/>
  <c r="BR137" i="1"/>
  <c r="BN138" i="1"/>
  <c r="BO138" i="1"/>
  <c r="BP138" i="1"/>
  <c r="BQ138" i="1"/>
  <c r="BR138" i="1"/>
  <c r="BN139" i="1"/>
  <c r="BO139" i="1"/>
  <c r="BP139" i="1"/>
  <c r="BQ139" i="1"/>
  <c r="BR139" i="1"/>
  <c r="BN140" i="1"/>
  <c r="BO140" i="1"/>
  <c r="BP140" i="1"/>
  <c r="BQ140" i="1"/>
  <c r="BR140" i="1"/>
  <c r="BN141" i="1"/>
  <c r="BO141" i="1"/>
  <c r="BP141" i="1"/>
  <c r="BQ141" i="1"/>
  <c r="BR141" i="1"/>
  <c r="BN142" i="1"/>
  <c r="BO142" i="1"/>
  <c r="BP142" i="1"/>
  <c r="BQ142" i="1"/>
  <c r="BR142" i="1"/>
  <c r="BN143" i="1"/>
  <c r="BO143" i="1"/>
  <c r="BP143" i="1"/>
  <c r="BQ143" i="1"/>
  <c r="BR143" i="1"/>
  <c r="BN144" i="1"/>
  <c r="BO144" i="1"/>
  <c r="BP144" i="1"/>
  <c r="BQ144" i="1"/>
  <c r="BR144" i="1"/>
  <c r="BN145" i="1"/>
  <c r="BO145" i="1"/>
  <c r="BP145" i="1"/>
  <c r="BQ145" i="1"/>
  <c r="BR145" i="1"/>
  <c r="BN146" i="1"/>
  <c r="BO146" i="1"/>
  <c r="BP146" i="1"/>
  <c r="BQ146" i="1"/>
  <c r="BR146" i="1"/>
  <c r="BN147" i="1"/>
  <c r="BO147" i="1"/>
  <c r="BP147" i="1"/>
  <c r="BQ147" i="1"/>
  <c r="BR147" i="1"/>
  <c r="BN148" i="1"/>
  <c r="BO148" i="1"/>
  <c r="BP148" i="1"/>
  <c r="BQ148" i="1"/>
  <c r="BR148" i="1"/>
  <c r="BN149" i="1"/>
  <c r="BO149" i="1"/>
  <c r="BP149" i="1"/>
  <c r="BQ149" i="1"/>
  <c r="BR149" i="1"/>
  <c r="BN150" i="1"/>
  <c r="BO150" i="1"/>
  <c r="BP150" i="1"/>
  <c r="BQ150" i="1"/>
  <c r="BR150" i="1"/>
  <c r="BN151" i="1"/>
  <c r="BO151" i="1"/>
  <c r="BP151" i="1"/>
  <c r="BQ151" i="1"/>
  <c r="BR151" i="1"/>
  <c r="BN152" i="1"/>
  <c r="BO152" i="1"/>
  <c r="BP152" i="1"/>
  <c r="BQ152" i="1"/>
  <c r="BR152" i="1"/>
  <c r="BN153" i="1"/>
  <c r="BO153" i="1"/>
  <c r="BP153" i="1"/>
  <c r="BQ153" i="1"/>
  <c r="BR153" i="1"/>
  <c r="BN154" i="1"/>
  <c r="BO154" i="1"/>
  <c r="BP154" i="1"/>
  <c r="BQ154" i="1"/>
  <c r="BR154" i="1"/>
  <c r="BN155" i="1"/>
  <c r="BO155" i="1"/>
  <c r="BP155" i="1"/>
  <c r="BQ155" i="1"/>
  <c r="BR155" i="1"/>
  <c r="BN156" i="1"/>
  <c r="BO156" i="1"/>
  <c r="BP156" i="1"/>
  <c r="BQ156" i="1"/>
  <c r="BR156" i="1"/>
  <c r="BN157" i="1"/>
  <c r="BO157" i="1"/>
  <c r="BP157" i="1"/>
  <c r="BQ157" i="1"/>
  <c r="BR157" i="1"/>
  <c r="BN158" i="1"/>
  <c r="BO158" i="1"/>
  <c r="BP158" i="1"/>
  <c r="BQ158" i="1"/>
  <c r="BR158" i="1"/>
  <c r="BN159" i="1"/>
  <c r="BO159" i="1"/>
  <c r="BP159" i="1"/>
  <c r="BQ159" i="1"/>
  <c r="BR159" i="1"/>
  <c r="BN160" i="1"/>
  <c r="BO160" i="1"/>
  <c r="BP160" i="1"/>
  <c r="BQ160" i="1"/>
  <c r="BR160" i="1"/>
  <c r="BN161" i="1"/>
  <c r="BO161" i="1"/>
  <c r="BP161" i="1"/>
  <c r="BQ161" i="1"/>
  <c r="BR161" i="1"/>
  <c r="BN162" i="1"/>
  <c r="BO162" i="1"/>
  <c r="BP162" i="1"/>
  <c r="BQ162" i="1"/>
  <c r="BR162" i="1"/>
  <c r="BN163" i="1"/>
  <c r="BO163" i="1"/>
  <c r="BP163" i="1"/>
  <c r="BQ163" i="1"/>
  <c r="BR163" i="1"/>
  <c r="BN164" i="1"/>
  <c r="BO164" i="1"/>
  <c r="BP164" i="1"/>
  <c r="BQ164" i="1"/>
  <c r="BR164" i="1"/>
  <c r="BN165" i="1"/>
  <c r="BO165" i="1"/>
  <c r="BP165" i="1"/>
  <c r="BQ165" i="1"/>
  <c r="BR165" i="1"/>
  <c r="BN166" i="1"/>
  <c r="BO166" i="1"/>
  <c r="BP166" i="1"/>
  <c r="BQ166" i="1"/>
  <c r="BR166" i="1"/>
  <c r="BN167" i="1"/>
  <c r="BO167" i="1"/>
  <c r="BP167" i="1"/>
  <c r="BQ167" i="1"/>
  <c r="BR167" i="1"/>
  <c r="BN168" i="1"/>
  <c r="BO168" i="1"/>
  <c r="BP168" i="1"/>
  <c r="BQ168" i="1"/>
  <c r="BR168" i="1"/>
  <c r="BN169" i="1"/>
  <c r="BO169" i="1"/>
  <c r="BP169" i="1"/>
  <c r="BQ169" i="1"/>
  <c r="BR169" i="1"/>
  <c r="BN170" i="1"/>
  <c r="BO170" i="1"/>
  <c r="BP170" i="1"/>
  <c r="BQ170" i="1"/>
  <c r="BR170" i="1"/>
  <c r="BN171" i="1"/>
  <c r="BO171" i="1"/>
  <c r="BP171" i="1"/>
  <c r="BQ171" i="1"/>
  <c r="BR171" i="1"/>
  <c r="BN172" i="1"/>
  <c r="BO172" i="1"/>
  <c r="BP172" i="1"/>
  <c r="BQ172" i="1"/>
  <c r="BR172" i="1"/>
  <c r="BN173" i="1"/>
  <c r="BO173" i="1"/>
  <c r="BP173" i="1"/>
  <c r="BQ173" i="1"/>
  <c r="BR173" i="1"/>
  <c r="BN174" i="1"/>
  <c r="BO174" i="1"/>
  <c r="BP174" i="1"/>
  <c r="BQ174" i="1"/>
  <c r="BR174" i="1"/>
  <c r="BN175" i="1"/>
  <c r="BO175" i="1"/>
  <c r="BP175" i="1"/>
  <c r="BQ175" i="1"/>
  <c r="BR175" i="1"/>
  <c r="BN176" i="1"/>
  <c r="BO176" i="1"/>
  <c r="BP176" i="1"/>
  <c r="BQ176" i="1"/>
  <c r="BR176" i="1"/>
  <c r="BN177" i="1"/>
  <c r="BO177" i="1"/>
  <c r="BP177" i="1"/>
  <c r="BQ177" i="1"/>
  <c r="BR177" i="1"/>
  <c r="BN178" i="1"/>
  <c r="BO178" i="1"/>
  <c r="BP178" i="1"/>
  <c r="BQ178" i="1"/>
  <c r="BR178" i="1"/>
  <c r="BN179" i="1"/>
  <c r="BO179" i="1"/>
  <c r="BP179" i="1"/>
  <c r="BQ179" i="1"/>
  <c r="BR179" i="1"/>
  <c r="BN180" i="1"/>
  <c r="BO180" i="1"/>
  <c r="BP180" i="1"/>
  <c r="BQ180" i="1"/>
  <c r="BR180" i="1"/>
  <c r="BN181" i="1"/>
  <c r="BO181" i="1"/>
  <c r="BP181" i="1"/>
  <c r="BQ181" i="1"/>
  <c r="BR181" i="1"/>
  <c r="BN182" i="1"/>
  <c r="BO182" i="1"/>
  <c r="BP182" i="1"/>
  <c r="BQ182" i="1"/>
  <c r="BR182" i="1"/>
  <c r="BN183" i="1"/>
  <c r="BO183" i="1"/>
  <c r="BP183" i="1"/>
  <c r="BQ183" i="1"/>
  <c r="BR183" i="1"/>
  <c r="BN184" i="1"/>
  <c r="BO184" i="1"/>
  <c r="BP184" i="1"/>
  <c r="BQ184" i="1"/>
  <c r="BR184" i="1"/>
  <c r="BN185" i="1"/>
  <c r="BO185" i="1"/>
  <c r="BP185" i="1"/>
  <c r="BQ185" i="1"/>
  <c r="BR185" i="1"/>
  <c r="BN186" i="1"/>
  <c r="BO186" i="1"/>
  <c r="BP186" i="1"/>
  <c r="BQ186" i="1"/>
  <c r="BR186" i="1"/>
  <c r="BN187" i="1"/>
  <c r="BO187" i="1"/>
  <c r="BP187" i="1"/>
  <c r="BQ187" i="1"/>
  <c r="BR187" i="1"/>
  <c r="BN188" i="1"/>
  <c r="BO188" i="1"/>
  <c r="BP188" i="1"/>
  <c r="BQ188" i="1"/>
  <c r="BR188" i="1"/>
  <c r="BN189" i="1"/>
  <c r="BO189" i="1"/>
  <c r="BP189" i="1"/>
  <c r="BQ189" i="1"/>
  <c r="BR189" i="1"/>
  <c r="BN190" i="1"/>
  <c r="BO190" i="1"/>
  <c r="BP190" i="1"/>
  <c r="BQ190" i="1"/>
  <c r="BR190" i="1"/>
  <c r="BN191" i="1"/>
  <c r="BO191" i="1"/>
  <c r="BP191" i="1"/>
  <c r="BQ191" i="1"/>
  <c r="BR191" i="1"/>
  <c r="BN192" i="1"/>
  <c r="BO192" i="1"/>
  <c r="BP192" i="1"/>
  <c r="BQ192" i="1"/>
  <c r="BR192" i="1"/>
  <c r="BN193" i="1"/>
  <c r="BO193" i="1"/>
  <c r="BP193" i="1"/>
  <c r="BQ193" i="1"/>
  <c r="BR193" i="1"/>
  <c r="BN194" i="1"/>
  <c r="BO194" i="1"/>
  <c r="BP194" i="1"/>
  <c r="BQ194" i="1"/>
  <c r="BR194" i="1"/>
  <c r="BN195" i="1"/>
  <c r="BO195" i="1"/>
  <c r="BP195" i="1"/>
  <c r="BQ195" i="1"/>
  <c r="BR195" i="1"/>
  <c r="BN196" i="1"/>
  <c r="BO196" i="1"/>
  <c r="BP196" i="1"/>
  <c r="BQ196" i="1"/>
  <c r="BR196" i="1"/>
  <c r="BN197" i="1"/>
  <c r="BO197" i="1"/>
  <c r="BP197" i="1"/>
  <c r="BQ197" i="1"/>
  <c r="BR197" i="1"/>
  <c r="BN198" i="1"/>
  <c r="BO198" i="1"/>
  <c r="BP198" i="1"/>
  <c r="BQ198" i="1"/>
  <c r="BR198" i="1"/>
  <c r="BN199" i="1"/>
  <c r="BO199" i="1"/>
  <c r="BP199" i="1"/>
  <c r="BQ199" i="1"/>
  <c r="BR199" i="1"/>
  <c r="BN200" i="1"/>
  <c r="BO200" i="1"/>
  <c r="BP200" i="1"/>
  <c r="BQ200" i="1"/>
  <c r="BR200" i="1"/>
  <c r="BN201" i="1"/>
  <c r="BO201" i="1"/>
  <c r="BP201" i="1"/>
  <c r="BQ201" i="1"/>
  <c r="BR201" i="1"/>
  <c r="BN202" i="1"/>
  <c r="BO202" i="1"/>
  <c r="BP202" i="1"/>
  <c r="BQ202" i="1"/>
  <c r="BR202" i="1"/>
  <c r="BN203" i="1"/>
  <c r="BO203" i="1"/>
  <c r="BP203" i="1"/>
  <c r="BQ203" i="1"/>
  <c r="BR203" i="1"/>
  <c r="BN204" i="1"/>
  <c r="BO204" i="1"/>
  <c r="BP204" i="1"/>
  <c r="BQ204" i="1"/>
  <c r="BR204" i="1"/>
  <c r="BN205" i="1"/>
  <c r="BO205" i="1"/>
  <c r="BP205" i="1"/>
  <c r="BQ205" i="1"/>
  <c r="BR205" i="1"/>
  <c r="BN206" i="1"/>
  <c r="BO206" i="1"/>
  <c r="BP206" i="1"/>
  <c r="BQ206" i="1"/>
  <c r="BR206" i="1"/>
  <c r="BN207" i="1"/>
  <c r="BO207" i="1"/>
  <c r="BP207" i="1"/>
  <c r="BQ207" i="1"/>
  <c r="BR207" i="1"/>
  <c r="BN208" i="1"/>
  <c r="BO208" i="1"/>
  <c r="BP208" i="1"/>
  <c r="BQ208" i="1"/>
  <c r="BR208" i="1"/>
  <c r="BN209" i="1"/>
  <c r="BO209" i="1"/>
  <c r="BP209" i="1"/>
  <c r="BQ209" i="1"/>
  <c r="BR209" i="1"/>
  <c r="BN210" i="1"/>
  <c r="BO210" i="1"/>
  <c r="BP210" i="1"/>
  <c r="BQ210" i="1"/>
  <c r="BR210" i="1"/>
  <c r="BN211" i="1"/>
  <c r="BO211" i="1"/>
  <c r="BP211" i="1"/>
  <c r="BQ211" i="1"/>
  <c r="BR211" i="1"/>
  <c r="BN212" i="1"/>
  <c r="BO212" i="1"/>
  <c r="BP212" i="1"/>
  <c r="BQ212" i="1"/>
  <c r="BR212" i="1"/>
  <c r="BN213" i="1"/>
  <c r="BO213" i="1"/>
  <c r="BP213" i="1"/>
  <c r="BQ213" i="1"/>
  <c r="BR213" i="1"/>
  <c r="BN214" i="1"/>
  <c r="BO214" i="1"/>
  <c r="BP214" i="1"/>
  <c r="BQ214" i="1"/>
  <c r="BR214" i="1"/>
  <c r="BN215" i="1"/>
  <c r="BO215" i="1"/>
  <c r="BP215" i="1"/>
  <c r="BQ215" i="1"/>
  <c r="BR215" i="1"/>
  <c r="BN216" i="1"/>
  <c r="BO216" i="1"/>
  <c r="BP216" i="1"/>
  <c r="BQ216" i="1"/>
  <c r="BR216" i="1"/>
  <c r="BN217" i="1"/>
  <c r="BO217" i="1"/>
  <c r="BP217" i="1"/>
  <c r="BQ217" i="1"/>
  <c r="BR217" i="1"/>
  <c r="BN218" i="1"/>
  <c r="BO218" i="1"/>
  <c r="BP218" i="1"/>
  <c r="BQ218" i="1"/>
  <c r="BR218" i="1"/>
  <c r="BN219" i="1"/>
  <c r="BO219" i="1"/>
  <c r="BP219" i="1"/>
  <c r="BQ219" i="1"/>
  <c r="BR219" i="1"/>
  <c r="BN220" i="1"/>
  <c r="BO220" i="1"/>
  <c r="BP220" i="1"/>
  <c r="BQ220" i="1"/>
  <c r="BR220" i="1"/>
  <c r="BN221" i="1"/>
  <c r="BO221" i="1"/>
  <c r="BP221" i="1"/>
  <c r="BQ221" i="1"/>
  <c r="BR221" i="1"/>
  <c r="BN222" i="1"/>
  <c r="BO222" i="1"/>
  <c r="BP222" i="1"/>
  <c r="BQ222" i="1"/>
  <c r="BR222" i="1"/>
  <c r="BM3" i="1"/>
  <c r="BM4" i="1"/>
  <c r="BM5" i="1"/>
  <c r="BM6" i="1"/>
  <c r="BM7" i="1"/>
  <c r="BM8" i="1"/>
  <c r="BM9" i="1"/>
  <c r="BM10" i="1"/>
  <c r="BM11" i="1"/>
  <c r="BM12" i="1"/>
  <c r="BM13" i="1"/>
  <c r="BM14" i="1"/>
  <c r="BM15" i="1"/>
  <c r="BM16" i="1"/>
  <c r="BM17" i="1"/>
  <c r="BM18" i="1"/>
  <c r="BM19" i="1"/>
  <c r="BM20" i="1"/>
  <c r="BM21" i="1"/>
  <c r="BM22" i="1"/>
  <c r="BM23" i="1"/>
  <c r="BM24" i="1"/>
  <c r="BM25" i="1"/>
  <c r="BM26" i="1"/>
  <c r="BM27" i="1"/>
  <c r="BM28" i="1"/>
  <c r="BM29" i="1"/>
  <c r="BM30" i="1"/>
  <c r="BM31" i="1"/>
  <c r="BM32" i="1"/>
  <c r="BM33" i="1"/>
  <c r="BM34" i="1"/>
  <c r="BM35" i="1"/>
  <c r="BM36" i="1"/>
  <c r="BM37" i="1"/>
  <c r="BM38" i="1"/>
  <c r="BM39" i="1"/>
  <c r="BM40" i="1"/>
  <c r="BM41" i="1"/>
  <c r="BM42" i="1"/>
  <c r="BM43" i="1"/>
  <c r="BM44" i="1"/>
  <c r="BM45" i="1"/>
  <c r="BM46" i="1"/>
  <c r="BM47" i="1"/>
  <c r="BM48" i="1"/>
  <c r="BM49" i="1"/>
  <c r="BM50" i="1"/>
  <c r="BM51" i="1"/>
  <c r="BM52" i="1"/>
  <c r="BM53" i="1"/>
  <c r="BM54" i="1"/>
  <c r="BM55" i="1"/>
  <c r="BM56" i="1"/>
  <c r="BM57" i="1"/>
  <c r="BM58" i="1"/>
  <c r="BM59" i="1"/>
  <c r="BM60" i="1"/>
  <c r="BM61" i="1"/>
  <c r="BM62" i="1"/>
  <c r="BM63" i="1"/>
  <c r="BM64" i="1"/>
  <c r="BM65" i="1"/>
  <c r="BM66" i="1"/>
  <c r="BM67" i="1"/>
  <c r="BM68" i="1"/>
  <c r="BM69" i="1"/>
  <c r="BM70" i="1"/>
  <c r="BM71" i="1"/>
  <c r="BM72" i="1"/>
  <c r="BM73" i="1"/>
  <c r="BM74" i="1"/>
  <c r="BM75" i="1"/>
  <c r="BM76" i="1"/>
  <c r="BM77" i="1"/>
  <c r="BM78" i="1"/>
  <c r="BM79" i="1"/>
  <c r="BM80" i="1"/>
  <c r="BM81" i="1"/>
  <c r="BM82" i="1"/>
  <c r="BM83" i="1"/>
  <c r="BM84" i="1"/>
  <c r="BM85" i="1"/>
  <c r="BM86" i="1"/>
  <c r="BM87" i="1"/>
  <c r="BM88" i="1"/>
  <c r="BM89" i="1"/>
  <c r="BM90" i="1"/>
  <c r="BM91" i="1"/>
  <c r="BM92" i="1"/>
  <c r="BM93" i="1"/>
  <c r="BM94" i="1"/>
  <c r="BM95" i="1"/>
  <c r="BM96" i="1"/>
  <c r="BM97" i="1"/>
  <c r="BM98" i="1"/>
  <c r="BM99" i="1"/>
  <c r="BM100" i="1"/>
  <c r="BM101" i="1"/>
  <c r="BM102" i="1"/>
  <c r="BM103" i="1"/>
  <c r="BM104" i="1"/>
  <c r="BM105" i="1"/>
  <c r="BM106" i="1"/>
  <c r="BM107" i="1"/>
  <c r="BM108" i="1"/>
  <c r="BM109" i="1"/>
  <c r="BM110" i="1"/>
  <c r="BM111" i="1"/>
  <c r="BM112" i="1"/>
  <c r="BM113" i="1"/>
  <c r="BM114" i="1"/>
  <c r="BM115" i="1"/>
  <c r="BM116" i="1"/>
  <c r="BM117" i="1"/>
  <c r="BM118" i="1"/>
  <c r="BM119" i="1"/>
  <c r="BM120" i="1"/>
  <c r="BM121" i="1"/>
  <c r="BM122" i="1"/>
  <c r="BM123" i="1"/>
  <c r="BM124" i="1"/>
  <c r="BM125" i="1"/>
  <c r="BM126" i="1"/>
  <c r="BM127" i="1"/>
  <c r="BM128" i="1"/>
  <c r="BM129" i="1"/>
  <c r="BM130" i="1"/>
  <c r="BM131" i="1"/>
  <c r="BM132" i="1"/>
  <c r="BM133" i="1"/>
  <c r="BM134" i="1"/>
  <c r="BM135" i="1"/>
  <c r="BM136" i="1"/>
  <c r="BM137" i="1"/>
  <c r="BM138" i="1"/>
  <c r="BM139" i="1"/>
  <c r="BM140" i="1"/>
  <c r="BM141" i="1"/>
  <c r="BM142" i="1"/>
  <c r="BM143" i="1"/>
  <c r="BM144" i="1"/>
  <c r="BM145" i="1"/>
  <c r="BM146" i="1"/>
  <c r="BM147" i="1"/>
  <c r="BM148" i="1"/>
  <c r="BM149" i="1"/>
  <c r="BM150" i="1"/>
  <c r="BM151" i="1"/>
  <c r="BM152" i="1"/>
  <c r="BM153" i="1"/>
  <c r="BM154" i="1"/>
  <c r="BM155" i="1"/>
  <c r="BM156" i="1"/>
  <c r="BM157" i="1"/>
  <c r="BM158" i="1"/>
  <c r="BM159" i="1"/>
  <c r="BM160" i="1"/>
  <c r="BM161" i="1"/>
  <c r="BM162" i="1"/>
  <c r="BM163" i="1"/>
  <c r="BM164" i="1"/>
  <c r="BM165" i="1"/>
  <c r="BM166" i="1"/>
  <c r="BM167" i="1"/>
  <c r="BM168" i="1"/>
  <c r="BM169" i="1"/>
  <c r="BM170" i="1"/>
  <c r="BM171" i="1"/>
  <c r="BM172" i="1"/>
  <c r="BM173" i="1"/>
  <c r="BM174" i="1"/>
  <c r="BM175" i="1"/>
  <c r="BM176" i="1"/>
  <c r="BM177" i="1"/>
  <c r="BM178" i="1"/>
  <c r="BM179" i="1"/>
  <c r="BM180" i="1"/>
  <c r="BM181" i="1"/>
  <c r="BM182" i="1"/>
  <c r="BM183" i="1"/>
  <c r="BM184" i="1"/>
  <c r="BM185" i="1"/>
  <c r="BM186" i="1"/>
  <c r="BM187" i="1"/>
  <c r="BM188" i="1"/>
  <c r="BM189" i="1"/>
  <c r="BM190" i="1"/>
  <c r="BM191" i="1"/>
  <c r="BM192" i="1"/>
  <c r="BM193" i="1"/>
  <c r="BM194" i="1"/>
  <c r="BM195" i="1"/>
  <c r="BM196" i="1"/>
  <c r="BM197" i="1"/>
  <c r="BM198" i="1"/>
  <c r="BM199" i="1"/>
  <c r="BM200" i="1"/>
  <c r="BM201" i="1"/>
  <c r="BM202" i="1"/>
  <c r="BM203" i="1"/>
  <c r="BM204" i="1"/>
  <c r="BM205" i="1"/>
  <c r="BM206" i="1"/>
  <c r="BM207" i="1"/>
  <c r="BM208" i="1"/>
  <c r="BM209" i="1"/>
  <c r="BM210" i="1"/>
  <c r="BM211" i="1"/>
  <c r="BM212" i="1"/>
  <c r="BM213" i="1"/>
  <c r="BM214" i="1"/>
  <c r="BM215" i="1"/>
  <c r="BM216" i="1"/>
  <c r="BM217" i="1"/>
  <c r="BM218" i="1"/>
  <c r="BM219" i="1"/>
  <c r="BM220" i="1"/>
  <c r="BM221" i="1"/>
  <c r="BM222" i="1"/>
  <c r="BM2" i="1"/>
  <c r="BH2" i="1"/>
  <c r="BI2" i="1"/>
  <c r="BJ2" i="1"/>
  <c r="BK2" i="1"/>
  <c r="BL2" i="1"/>
  <c r="BH3" i="1"/>
  <c r="BI3" i="1"/>
  <c r="BJ3" i="1"/>
  <c r="BK3" i="1"/>
  <c r="BL3" i="1"/>
  <c r="BH4" i="1"/>
  <c r="BI4" i="1"/>
  <c r="BJ4" i="1"/>
  <c r="BK4" i="1"/>
  <c r="BL4" i="1"/>
  <c r="BH5" i="1"/>
  <c r="BI5" i="1"/>
  <c r="BJ5" i="1"/>
  <c r="BK5" i="1"/>
  <c r="BL5" i="1"/>
  <c r="BH6" i="1"/>
  <c r="BI6" i="1"/>
  <c r="BJ6" i="1"/>
  <c r="BK6" i="1"/>
  <c r="BL6" i="1"/>
  <c r="BH7" i="1"/>
  <c r="BI7" i="1"/>
  <c r="BJ7" i="1"/>
  <c r="BK7" i="1"/>
  <c r="BL7" i="1"/>
  <c r="BH8" i="1"/>
  <c r="BI8" i="1"/>
  <c r="BJ8" i="1"/>
  <c r="BK8" i="1"/>
  <c r="BL8" i="1"/>
  <c r="BH9" i="1"/>
  <c r="BI9" i="1"/>
  <c r="BJ9" i="1"/>
  <c r="BK9" i="1"/>
  <c r="BL9" i="1"/>
  <c r="BH10" i="1"/>
  <c r="BI10" i="1"/>
  <c r="BJ10" i="1"/>
  <c r="BK10" i="1"/>
  <c r="BL10" i="1"/>
  <c r="BH11" i="1"/>
  <c r="BI11" i="1"/>
  <c r="BJ11" i="1"/>
  <c r="BK11" i="1"/>
  <c r="BL11" i="1"/>
  <c r="BH12" i="1"/>
  <c r="BI12" i="1"/>
  <c r="BJ12" i="1"/>
  <c r="BK12" i="1"/>
  <c r="BL12" i="1"/>
  <c r="BH13" i="1"/>
  <c r="BI13" i="1"/>
  <c r="BJ13" i="1"/>
  <c r="BK13" i="1"/>
  <c r="BL13" i="1"/>
  <c r="BH14" i="1"/>
  <c r="BI14" i="1"/>
  <c r="BJ14" i="1"/>
  <c r="BK14" i="1"/>
  <c r="BL14" i="1"/>
  <c r="BH15" i="1"/>
  <c r="BI15" i="1"/>
  <c r="BJ15" i="1"/>
  <c r="BK15" i="1"/>
  <c r="BL15" i="1"/>
  <c r="BH16" i="1"/>
  <c r="BI16" i="1"/>
  <c r="BJ16" i="1"/>
  <c r="BK16" i="1"/>
  <c r="BL16" i="1"/>
  <c r="BH17" i="1"/>
  <c r="BI17" i="1"/>
  <c r="BJ17" i="1"/>
  <c r="BK17" i="1"/>
  <c r="BL17" i="1"/>
  <c r="BH18" i="1"/>
  <c r="BI18" i="1"/>
  <c r="BJ18" i="1"/>
  <c r="BK18" i="1"/>
  <c r="BL18" i="1"/>
  <c r="BH19" i="1"/>
  <c r="BI19" i="1"/>
  <c r="BJ19" i="1"/>
  <c r="BK19" i="1"/>
  <c r="BL19" i="1"/>
  <c r="BH20" i="1"/>
  <c r="BI20" i="1"/>
  <c r="BJ20" i="1"/>
  <c r="BK20" i="1"/>
  <c r="BL20" i="1"/>
  <c r="BH21" i="1"/>
  <c r="BI21" i="1"/>
  <c r="BJ21" i="1"/>
  <c r="BK21" i="1"/>
  <c r="BL21" i="1"/>
  <c r="BH22" i="1"/>
  <c r="BI22" i="1"/>
  <c r="BJ22" i="1"/>
  <c r="BK22" i="1"/>
  <c r="BL22" i="1"/>
  <c r="BH23" i="1"/>
  <c r="BI23" i="1"/>
  <c r="BJ23" i="1"/>
  <c r="BK23" i="1"/>
  <c r="BL23" i="1"/>
  <c r="BH24" i="1"/>
  <c r="BI24" i="1"/>
  <c r="BJ24" i="1"/>
  <c r="BK24" i="1"/>
  <c r="BL24" i="1"/>
  <c r="BH25" i="1"/>
  <c r="BI25" i="1"/>
  <c r="BJ25" i="1"/>
  <c r="BK25" i="1"/>
  <c r="BL25" i="1"/>
  <c r="BH26" i="1"/>
  <c r="BI26" i="1"/>
  <c r="BJ26" i="1"/>
  <c r="BK26" i="1"/>
  <c r="BL26" i="1"/>
  <c r="BH27" i="1"/>
  <c r="BI27" i="1"/>
  <c r="BJ27" i="1"/>
  <c r="BK27" i="1"/>
  <c r="BL27" i="1"/>
  <c r="BH28" i="1"/>
  <c r="BI28" i="1"/>
  <c r="BJ28" i="1"/>
  <c r="BK28" i="1"/>
  <c r="BL28" i="1"/>
  <c r="BH29" i="1"/>
  <c r="BI29" i="1"/>
  <c r="BJ29" i="1"/>
  <c r="BK29" i="1"/>
  <c r="BL29" i="1"/>
  <c r="BH30" i="1"/>
  <c r="BI30" i="1"/>
  <c r="BJ30" i="1"/>
  <c r="BK30" i="1"/>
  <c r="BL30" i="1"/>
  <c r="BH31" i="1"/>
  <c r="BI31" i="1"/>
  <c r="BJ31" i="1"/>
  <c r="BK31" i="1"/>
  <c r="BL31" i="1"/>
  <c r="BH32" i="1"/>
  <c r="BI32" i="1"/>
  <c r="BJ32" i="1"/>
  <c r="BK32" i="1"/>
  <c r="BL32" i="1"/>
  <c r="BH33" i="1"/>
  <c r="BI33" i="1"/>
  <c r="BJ33" i="1"/>
  <c r="BK33" i="1"/>
  <c r="BL33" i="1"/>
  <c r="BH34" i="1"/>
  <c r="BI34" i="1"/>
  <c r="BJ34" i="1"/>
  <c r="BK34" i="1"/>
  <c r="BL34" i="1"/>
  <c r="BH35" i="1"/>
  <c r="BI35" i="1"/>
  <c r="BJ35" i="1"/>
  <c r="BK35" i="1"/>
  <c r="BL35" i="1"/>
  <c r="BH36" i="1"/>
  <c r="BI36" i="1"/>
  <c r="BJ36" i="1"/>
  <c r="BK36" i="1"/>
  <c r="BL36" i="1"/>
  <c r="BH37" i="1"/>
  <c r="BI37" i="1"/>
  <c r="BJ37" i="1"/>
  <c r="BK37" i="1"/>
  <c r="BL37" i="1"/>
  <c r="BH38" i="1"/>
  <c r="BI38" i="1"/>
  <c r="BJ38" i="1"/>
  <c r="BK38" i="1"/>
  <c r="BL38" i="1"/>
  <c r="BH39" i="1"/>
  <c r="BI39" i="1"/>
  <c r="BJ39" i="1"/>
  <c r="BK39" i="1"/>
  <c r="BL39" i="1"/>
  <c r="BH40" i="1"/>
  <c r="BI40" i="1"/>
  <c r="BJ40" i="1"/>
  <c r="BK40" i="1"/>
  <c r="BL40" i="1"/>
  <c r="BH41" i="1"/>
  <c r="BI41" i="1"/>
  <c r="BJ41" i="1"/>
  <c r="BK41" i="1"/>
  <c r="BL41" i="1"/>
  <c r="BH42" i="1"/>
  <c r="BI42" i="1"/>
  <c r="BJ42" i="1"/>
  <c r="BK42" i="1"/>
  <c r="BL42" i="1"/>
  <c r="BH43" i="1"/>
  <c r="BI43" i="1"/>
  <c r="BJ43" i="1"/>
  <c r="BK43" i="1"/>
  <c r="BL43" i="1"/>
  <c r="BH44" i="1"/>
  <c r="BI44" i="1"/>
  <c r="BJ44" i="1"/>
  <c r="BK44" i="1"/>
  <c r="BL44" i="1"/>
  <c r="BH45" i="1"/>
  <c r="BI45" i="1"/>
  <c r="BJ45" i="1"/>
  <c r="BK45" i="1"/>
  <c r="BL45" i="1"/>
  <c r="BH46" i="1"/>
  <c r="BI46" i="1"/>
  <c r="BJ46" i="1"/>
  <c r="BK46" i="1"/>
  <c r="BL46" i="1"/>
  <c r="BH47" i="1"/>
  <c r="BI47" i="1"/>
  <c r="BJ47" i="1"/>
  <c r="BK47" i="1"/>
  <c r="BL47" i="1"/>
  <c r="BH48" i="1"/>
  <c r="BI48" i="1"/>
  <c r="BJ48" i="1"/>
  <c r="BK48" i="1"/>
  <c r="BL48" i="1"/>
  <c r="BH49" i="1"/>
  <c r="BI49" i="1"/>
  <c r="BJ49" i="1"/>
  <c r="BK49" i="1"/>
  <c r="BL49" i="1"/>
  <c r="BH50" i="1"/>
  <c r="BI50" i="1"/>
  <c r="BJ50" i="1"/>
  <c r="BK50" i="1"/>
  <c r="BL50" i="1"/>
  <c r="BH51" i="1"/>
  <c r="BI51" i="1"/>
  <c r="BJ51" i="1"/>
  <c r="BK51" i="1"/>
  <c r="BL51" i="1"/>
  <c r="BH52" i="1"/>
  <c r="BI52" i="1"/>
  <c r="BJ52" i="1"/>
  <c r="BK52" i="1"/>
  <c r="BL52" i="1"/>
  <c r="BH53" i="1"/>
  <c r="BI53" i="1"/>
  <c r="BJ53" i="1"/>
  <c r="BK53" i="1"/>
  <c r="BL53" i="1"/>
  <c r="BH54" i="1"/>
  <c r="BI54" i="1"/>
  <c r="BJ54" i="1"/>
  <c r="BK54" i="1"/>
  <c r="BL54" i="1"/>
  <c r="BH55" i="1"/>
  <c r="BI55" i="1"/>
  <c r="BJ55" i="1"/>
  <c r="BK55" i="1"/>
  <c r="BL55" i="1"/>
  <c r="BH56" i="1"/>
  <c r="BI56" i="1"/>
  <c r="BJ56" i="1"/>
  <c r="BK56" i="1"/>
  <c r="BL56" i="1"/>
  <c r="BH57" i="1"/>
  <c r="BI57" i="1"/>
  <c r="BJ57" i="1"/>
  <c r="BK57" i="1"/>
  <c r="BL57" i="1"/>
  <c r="BH58" i="1"/>
  <c r="BI58" i="1"/>
  <c r="BJ58" i="1"/>
  <c r="BK58" i="1"/>
  <c r="BL58" i="1"/>
  <c r="BH59" i="1"/>
  <c r="BI59" i="1"/>
  <c r="BJ59" i="1"/>
  <c r="BK59" i="1"/>
  <c r="BL59" i="1"/>
  <c r="BH60" i="1"/>
  <c r="BI60" i="1"/>
  <c r="BJ60" i="1"/>
  <c r="BK60" i="1"/>
  <c r="BL60" i="1"/>
  <c r="BH61" i="1"/>
  <c r="BI61" i="1"/>
  <c r="BJ61" i="1"/>
  <c r="BK61" i="1"/>
  <c r="BL61" i="1"/>
  <c r="BH62" i="1"/>
  <c r="BI62" i="1"/>
  <c r="BJ62" i="1"/>
  <c r="BK62" i="1"/>
  <c r="BL62" i="1"/>
  <c r="BH63" i="1"/>
  <c r="BI63" i="1"/>
  <c r="BJ63" i="1"/>
  <c r="BK63" i="1"/>
  <c r="BL63" i="1"/>
  <c r="BH64" i="1"/>
  <c r="BI64" i="1"/>
  <c r="BJ64" i="1"/>
  <c r="BK64" i="1"/>
  <c r="BL64" i="1"/>
  <c r="BH65" i="1"/>
  <c r="BI65" i="1"/>
  <c r="BJ65" i="1"/>
  <c r="BK65" i="1"/>
  <c r="BL65" i="1"/>
  <c r="BH66" i="1"/>
  <c r="BI66" i="1"/>
  <c r="BJ66" i="1"/>
  <c r="BK66" i="1"/>
  <c r="BL66" i="1"/>
  <c r="BH67" i="1"/>
  <c r="BI67" i="1"/>
  <c r="BJ67" i="1"/>
  <c r="BK67" i="1"/>
  <c r="BL67" i="1"/>
  <c r="BH68" i="1"/>
  <c r="BI68" i="1"/>
  <c r="BJ68" i="1"/>
  <c r="BK68" i="1"/>
  <c r="BL68" i="1"/>
  <c r="BH69" i="1"/>
  <c r="BI69" i="1"/>
  <c r="BJ69" i="1"/>
  <c r="BK69" i="1"/>
  <c r="BL69" i="1"/>
  <c r="BH70" i="1"/>
  <c r="BI70" i="1"/>
  <c r="BJ70" i="1"/>
  <c r="BK70" i="1"/>
  <c r="BL70" i="1"/>
  <c r="BH71" i="1"/>
  <c r="BI71" i="1"/>
  <c r="BJ71" i="1"/>
  <c r="BK71" i="1"/>
  <c r="BL71" i="1"/>
  <c r="BH72" i="1"/>
  <c r="BI72" i="1"/>
  <c r="BJ72" i="1"/>
  <c r="BK72" i="1"/>
  <c r="BL72" i="1"/>
  <c r="BH73" i="1"/>
  <c r="BI73" i="1"/>
  <c r="BJ73" i="1"/>
  <c r="BK73" i="1"/>
  <c r="BL73" i="1"/>
  <c r="BH74" i="1"/>
  <c r="BI74" i="1"/>
  <c r="BJ74" i="1"/>
  <c r="BK74" i="1"/>
  <c r="BL74" i="1"/>
  <c r="BH75" i="1"/>
  <c r="BI75" i="1"/>
  <c r="BJ75" i="1"/>
  <c r="BK75" i="1"/>
  <c r="BL75" i="1"/>
  <c r="BH76" i="1"/>
  <c r="BI76" i="1"/>
  <c r="BJ76" i="1"/>
  <c r="BK76" i="1"/>
  <c r="BL76" i="1"/>
  <c r="BH77" i="1"/>
  <c r="BI77" i="1"/>
  <c r="BJ77" i="1"/>
  <c r="BK77" i="1"/>
  <c r="BL77" i="1"/>
  <c r="BH78" i="1"/>
  <c r="BI78" i="1"/>
  <c r="BJ78" i="1"/>
  <c r="BK78" i="1"/>
  <c r="BL78" i="1"/>
  <c r="BH79" i="1"/>
  <c r="BI79" i="1"/>
  <c r="BJ79" i="1"/>
  <c r="BK79" i="1"/>
  <c r="BL79" i="1"/>
  <c r="BH80" i="1"/>
  <c r="BI80" i="1"/>
  <c r="BJ80" i="1"/>
  <c r="BK80" i="1"/>
  <c r="BL80" i="1"/>
  <c r="BH81" i="1"/>
  <c r="BI81" i="1"/>
  <c r="BJ81" i="1"/>
  <c r="BK81" i="1"/>
  <c r="BL81" i="1"/>
  <c r="BH82" i="1"/>
  <c r="BI82" i="1"/>
  <c r="BJ82" i="1"/>
  <c r="BK82" i="1"/>
  <c r="BL82" i="1"/>
  <c r="BH83" i="1"/>
  <c r="BI83" i="1"/>
  <c r="BJ83" i="1"/>
  <c r="BK83" i="1"/>
  <c r="BL83" i="1"/>
  <c r="BH84" i="1"/>
  <c r="BI84" i="1"/>
  <c r="BJ84" i="1"/>
  <c r="BK84" i="1"/>
  <c r="BL84" i="1"/>
  <c r="BH85" i="1"/>
  <c r="BI85" i="1"/>
  <c r="BJ85" i="1"/>
  <c r="BK85" i="1"/>
  <c r="BL85" i="1"/>
  <c r="BH86" i="1"/>
  <c r="BI86" i="1"/>
  <c r="BJ86" i="1"/>
  <c r="BK86" i="1"/>
  <c r="BL86" i="1"/>
  <c r="BH87" i="1"/>
  <c r="BI87" i="1"/>
  <c r="BJ87" i="1"/>
  <c r="BK87" i="1"/>
  <c r="BL87" i="1"/>
  <c r="BH88" i="1"/>
  <c r="BI88" i="1"/>
  <c r="BJ88" i="1"/>
  <c r="BK88" i="1"/>
  <c r="BL88" i="1"/>
  <c r="BH89" i="1"/>
  <c r="BI89" i="1"/>
  <c r="BJ89" i="1"/>
  <c r="BK89" i="1"/>
  <c r="BL89" i="1"/>
  <c r="BH90" i="1"/>
  <c r="BI90" i="1"/>
  <c r="BJ90" i="1"/>
  <c r="BK90" i="1"/>
  <c r="BL90" i="1"/>
  <c r="BH91" i="1"/>
  <c r="BI91" i="1"/>
  <c r="BJ91" i="1"/>
  <c r="BK91" i="1"/>
  <c r="BL91" i="1"/>
  <c r="BH92" i="1"/>
  <c r="BI92" i="1"/>
  <c r="BJ92" i="1"/>
  <c r="BK92" i="1"/>
  <c r="BL92" i="1"/>
  <c r="BH93" i="1"/>
  <c r="BI93" i="1"/>
  <c r="BJ93" i="1"/>
  <c r="BK93" i="1"/>
  <c r="BL93" i="1"/>
  <c r="BH94" i="1"/>
  <c r="BI94" i="1"/>
  <c r="BJ94" i="1"/>
  <c r="BK94" i="1"/>
  <c r="BL94" i="1"/>
  <c r="BH95" i="1"/>
  <c r="BI95" i="1"/>
  <c r="BJ95" i="1"/>
  <c r="BK95" i="1"/>
  <c r="BL95" i="1"/>
  <c r="BH96" i="1"/>
  <c r="BI96" i="1"/>
  <c r="BJ96" i="1"/>
  <c r="BK96" i="1"/>
  <c r="BL96" i="1"/>
  <c r="BH97" i="1"/>
  <c r="BI97" i="1"/>
  <c r="BJ97" i="1"/>
  <c r="BK97" i="1"/>
  <c r="BL97" i="1"/>
  <c r="BH98" i="1"/>
  <c r="BI98" i="1"/>
  <c r="BJ98" i="1"/>
  <c r="BK98" i="1"/>
  <c r="BL98" i="1"/>
  <c r="BH99" i="1"/>
  <c r="BI99" i="1"/>
  <c r="BJ99" i="1"/>
  <c r="BK99" i="1"/>
  <c r="BL99" i="1"/>
  <c r="BH100" i="1"/>
  <c r="BI100" i="1"/>
  <c r="BJ100" i="1"/>
  <c r="BK100" i="1"/>
  <c r="BL100" i="1"/>
  <c r="BH101" i="1"/>
  <c r="BI101" i="1"/>
  <c r="BJ101" i="1"/>
  <c r="BK101" i="1"/>
  <c r="BL101" i="1"/>
  <c r="BH102" i="1"/>
  <c r="BI102" i="1"/>
  <c r="BJ102" i="1"/>
  <c r="BK102" i="1"/>
  <c r="BL102" i="1"/>
  <c r="BH103" i="1"/>
  <c r="BI103" i="1"/>
  <c r="BJ103" i="1"/>
  <c r="BK103" i="1"/>
  <c r="BL103" i="1"/>
  <c r="BH104" i="1"/>
  <c r="BI104" i="1"/>
  <c r="BJ104" i="1"/>
  <c r="BK104" i="1"/>
  <c r="BL104" i="1"/>
  <c r="BH105" i="1"/>
  <c r="BI105" i="1"/>
  <c r="BJ105" i="1"/>
  <c r="BK105" i="1"/>
  <c r="BL105" i="1"/>
  <c r="BH106" i="1"/>
  <c r="BI106" i="1"/>
  <c r="BJ106" i="1"/>
  <c r="BK106" i="1"/>
  <c r="BL106" i="1"/>
  <c r="BH107" i="1"/>
  <c r="BI107" i="1"/>
  <c r="BJ107" i="1"/>
  <c r="BK107" i="1"/>
  <c r="BL107" i="1"/>
  <c r="BH108" i="1"/>
  <c r="BI108" i="1"/>
  <c r="BJ108" i="1"/>
  <c r="BK108" i="1"/>
  <c r="BL108" i="1"/>
  <c r="BH109" i="1"/>
  <c r="BI109" i="1"/>
  <c r="BJ109" i="1"/>
  <c r="BK109" i="1"/>
  <c r="BL109" i="1"/>
  <c r="BH110" i="1"/>
  <c r="BI110" i="1"/>
  <c r="BJ110" i="1"/>
  <c r="BK110" i="1"/>
  <c r="BL110" i="1"/>
  <c r="BH111" i="1"/>
  <c r="BI111" i="1"/>
  <c r="BJ111" i="1"/>
  <c r="BK111" i="1"/>
  <c r="BL111" i="1"/>
  <c r="BH112" i="1"/>
  <c r="BI112" i="1"/>
  <c r="BJ112" i="1"/>
  <c r="BK112" i="1"/>
  <c r="BL112" i="1"/>
  <c r="BH113" i="1"/>
  <c r="BI113" i="1"/>
  <c r="BJ113" i="1"/>
  <c r="BK113" i="1"/>
  <c r="BL113" i="1"/>
  <c r="BH114" i="1"/>
  <c r="BI114" i="1"/>
  <c r="BJ114" i="1"/>
  <c r="BK114" i="1"/>
  <c r="BL114" i="1"/>
  <c r="BH115" i="1"/>
  <c r="BI115" i="1"/>
  <c r="BJ115" i="1"/>
  <c r="BK115" i="1"/>
  <c r="BL115" i="1"/>
  <c r="BH116" i="1"/>
  <c r="BI116" i="1"/>
  <c r="BJ116" i="1"/>
  <c r="BK116" i="1"/>
  <c r="BL116" i="1"/>
  <c r="BH117" i="1"/>
  <c r="BI117" i="1"/>
  <c r="BJ117" i="1"/>
  <c r="BK117" i="1"/>
  <c r="BL117" i="1"/>
  <c r="BH118" i="1"/>
  <c r="BI118" i="1"/>
  <c r="BJ118" i="1"/>
  <c r="BK118" i="1"/>
  <c r="BL118" i="1"/>
  <c r="BH119" i="1"/>
  <c r="BI119" i="1"/>
  <c r="BJ119" i="1"/>
  <c r="BK119" i="1"/>
  <c r="BL119" i="1"/>
  <c r="BH120" i="1"/>
  <c r="BI120" i="1"/>
  <c r="BJ120" i="1"/>
  <c r="BK120" i="1"/>
  <c r="BL120" i="1"/>
  <c r="BH121" i="1"/>
  <c r="BI121" i="1"/>
  <c r="BJ121" i="1"/>
  <c r="BK121" i="1"/>
  <c r="BL121" i="1"/>
  <c r="BH122" i="1"/>
  <c r="BI122" i="1"/>
  <c r="BJ122" i="1"/>
  <c r="BK122" i="1"/>
  <c r="BL122" i="1"/>
  <c r="BH123" i="1"/>
  <c r="BI123" i="1"/>
  <c r="BJ123" i="1"/>
  <c r="BK123" i="1"/>
  <c r="BL123" i="1"/>
  <c r="BH124" i="1"/>
  <c r="BI124" i="1"/>
  <c r="BJ124" i="1"/>
  <c r="BK124" i="1"/>
  <c r="BL124" i="1"/>
  <c r="BH125" i="1"/>
  <c r="BI125" i="1"/>
  <c r="BJ125" i="1"/>
  <c r="BK125" i="1"/>
  <c r="BL125" i="1"/>
  <c r="BH126" i="1"/>
  <c r="BI126" i="1"/>
  <c r="BJ126" i="1"/>
  <c r="BK126" i="1"/>
  <c r="BL126" i="1"/>
  <c r="BH127" i="1"/>
  <c r="BI127" i="1"/>
  <c r="BJ127" i="1"/>
  <c r="BK127" i="1"/>
  <c r="BL127" i="1"/>
  <c r="BH128" i="1"/>
  <c r="BI128" i="1"/>
  <c r="BJ128" i="1"/>
  <c r="BK128" i="1"/>
  <c r="BL128" i="1"/>
  <c r="BH129" i="1"/>
  <c r="BI129" i="1"/>
  <c r="BJ129" i="1"/>
  <c r="BK129" i="1"/>
  <c r="BL129" i="1"/>
  <c r="BH130" i="1"/>
  <c r="BI130" i="1"/>
  <c r="BJ130" i="1"/>
  <c r="BK130" i="1"/>
  <c r="BL130" i="1"/>
  <c r="BH131" i="1"/>
  <c r="BI131" i="1"/>
  <c r="BJ131" i="1"/>
  <c r="BK131" i="1"/>
  <c r="BL131" i="1"/>
  <c r="BH132" i="1"/>
  <c r="BI132" i="1"/>
  <c r="BJ132" i="1"/>
  <c r="BK132" i="1"/>
  <c r="BL132" i="1"/>
  <c r="BH133" i="1"/>
  <c r="BI133" i="1"/>
  <c r="BJ133" i="1"/>
  <c r="BK133" i="1"/>
  <c r="BL133" i="1"/>
  <c r="BH134" i="1"/>
  <c r="BI134" i="1"/>
  <c r="BJ134" i="1"/>
  <c r="BK134" i="1"/>
  <c r="BL134" i="1"/>
  <c r="BH135" i="1"/>
  <c r="BI135" i="1"/>
  <c r="BJ135" i="1"/>
  <c r="BK135" i="1"/>
  <c r="BL135" i="1"/>
  <c r="BH136" i="1"/>
  <c r="BI136" i="1"/>
  <c r="BJ136" i="1"/>
  <c r="BK136" i="1"/>
  <c r="BL136" i="1"/>
  <c r="BH137" i="1"/>
  <c r="BI137" i="1"/>
  <c r="BJ137" i="1"/>
  <c r="BK137" i="1"/>
  <c r="BL137" i="1"/>
  <c r="BH138" i="1"/>
  <c r="BI138" i="1"/>
  <c r="BJ138" i="1"/>
  <c r="BK138" i="1"/>
  <c r="BL138" i="1"/>
  <c r="BH139" i="1"/>
  <c r="BI139" i="1"/>
  <c r="BJ139" i="1"/>
  <c r="BK139" i="1"/>
  <c r="BL139" i="1"/>
  <c r="BH140" i="1"/>
  <c r="BI140" i="1"/>
  <c r="BJ140" i="1"/>
  <c r="BK140" i="1"/>
  <c r="BL140" i="1"/>
  <c r="BH141" i="1"/>
  <c r="BI141" i="1"/>
  <c r="BJ141" i="1"/>
  <c r="BK141" i="1"/>
  <c r="BL141" i="1"/>
  <c r="BH142" i="1"/>
  <c r="BI142" i="1"/>
  <c r="BJ142" i="1"/>
  <c r="BK142" i="1"/>
  <c r="BL142" i="1"/>
  <c r="BH143" i="1"/>
  <c r="BI143" i="1"/>
  <c r="BJ143" i="1"/>
  <c r="BK143" i="1"/>
  <c r="BL143" i="1"/>
  <c r="BH144" i="1"/>
  <c r="BI144" i="1"/>
  <c r="BJ144" i="1"/>
  <c r="BK144" i="1"/>
  <c r="BL144" i="1"/>
  <c r="BH145" i="1"/>
  <c r="BI145" i="1"/>
  <c r="BJ145" i="1"/>
  <c r="BK145" i="1"/>
  <c r="BL145" i="1"/>
  <c r="BH146" i="1"/>
  <c r="BI146" i="1"/>
  <c r="BJ146" i="1"/>
  <c r="BK146" i="1"/>
  <c r="BL146" i="1"/>
  <c r="BH147" i="1"/>
  <c r="BI147" i="1"/>
  <c r="BJ147" i="1"/>
  <c r="BK147" i="1"/>
  <c r="BL147" i="1"/>
  <c r="BH148" i="1"/>
  <c r="BI148" i="1"/>
  <c r="BJ148" i="1"/>
  <c r="BK148" i="1"/>
  <c r="BL148" i="1"/>
  <c r="BH149" i="1"/>
  <c r="BI149" i="1"/>
  <c r="BJ149" i="1"/>
  <c r="BK149" i="1"/>
  <c r="BL149" i="1"/>
  <c r="BH150" i="1"/>
  <c r="BI150" i="1"/>
  <c r="BJ150" i="1"/>
  <c r="BK150" i="1"/>
  <c r="BL150" i="1"/>
  <c r="BH151" i="1"/>
  <c r="BI151" i="1"/>
  <c r="BJ151" i="1"/>
  <c r="BK151" i="1"/>
  <c r="BL151" i="1"/>
  <c r="BH152" i="1"/>
  <c r="BI152" i="1"/>
  <c r="BJ152" i="1"/>
  <c r="BK152" i="1"/>
  <c r="BL152" i="1"/>
  <c r="BH153" i="1"/>
  <c r="BI153" i="1"/>
  <c r="BJ153" i="1"/>
  <c r="BK153" i="1"/>
  <c r="BL153" i="1"/>
  <c r="BH154" i="1"/>
  <c r="BI154" i="1"/>
  <c r="BJ154" i="1"/>
  <c r="BK154" i="1"/>
  <c r="BL154" i="1"/>
  <c r="BH155" i="1"/>
  <c r="BI155" i="1"/>
  <c r="BJ155" i="1"/>
  <c r="BK155" i="1"/>
  <c r="BL155" i="1"/>
  <c r="BH156" i="1"/>
  <c r="BI156" i="1"/>
  <c r="BJ156" i="1"/>
  <c r="BK156" i="1"/>
  <c r="BL156" i="1"/>
  <c r="BH157" i="1"/>
  <c r="BI157" i="1"/>
  <c r="BJ157" i="1"/>
  <c r="BK157" i="1"/>
  <c r="BL157" i="1"/>
  <c r="BH158" i="1"/>
  <c r="BI158" i="1"/>
  <c r="BJ158" i="1"/>
  <c r="BK158" i="1"/>
  <c r="BL158" i="1"/>
  <c r="BH159" i="1"/>
  <c r="BI159" i="1"/>
  <c r="BJ159" i="1"/>
  <c r="BK159" i="1"/>
  <c r="BL159" i="1"/>
  <c r="BH160" i="1"/>
  <c r="BI160" i="1"/>
  <c r="BJ160" i="1"/>
  <c r="BK160" i="1"/>
  <c r="BL160" i="1"/>
  <c r="BH161" i="1"/>
  <c r="BI161" i="1"/>
  <c r="BJ161" i="1"/>
  <c r="BK161" i="1"/>
  <c r="BL161" i="1"/>
  <c r="BH162" i="1"/>
  <c r="BI162" i="1"/>
  <c r="BJ162" i="1"/>
  <c r="BK162" i="1"/>
  <c r="BL162" i="1"/>
  <c r="BH163" i="1"/>
  <c r="BI163" i="1"/>
  <c r="BJ163" i="1"/>
  <c r="BK163" i="1"/>
  <c r="BL163" i="1"/>
  <c r="BH164" i="1"/>
  <c r="BI164" i="1"/>
  <c r="BJ164" i="1"/>
  <c r="BK164" i="1"/>
  <c r="BL164" i="1"/>
  <c r="BH165" i="1"/>
  <c r="BI165" i="1"/>
  <c r="BJ165" i="1"/>
  <c r="BK165" i="1"/>
  <c r="BL165" i="1"/>
  <c r="BH166" i="1"/>
  <c r="BI166" i="1"/>
  <c r="BJ166" i="1"/>
  <c r="BK166" i="1"/>
  <c r="BL166" i="1"/>
  <c r="BH167" i="1"/>
  <c r="BI167" i="1"/>
  <c r="BJ167" i="1"/>
  <c r="BK167" i="1"/>
  <c r="BL167" i="1"/>
  <c r="BH168" i="1"/>
  <c r="BI168" i="1"/>
  <c r="BJ168" i="1"/>
  <c r="BK168" i="1"/>
  <c r="BL168" i="1"/>
  <c r="BH169" i="1"/>
  <c r="BI169" i="1"/>
  <c r="BJ169" i="1"/>
  <c r="BK169" i="1"/>
  <c r="BL169" i="1"/>
  <c r="BH170" i="1"/>
  <c r="BI170" i="1"/>
  <c r="BJ170" i="1"/>
  <c r="BK170" i="1"/>
  <c r="BL170" i="1"/>
  <c r="BH171" i="1"/>
  <c r="BI171" i="1"/>
  <c r="BJ171" i="1"/>
  <c r="BK171" i="1"/>
  <c r="BL171" i="1"/>
  <c r="BH172" i="1"/>
  <c r="BI172" i="1"/>
  <c r="BJ172" i="1"/>
  <c r="BK172" i="1"/>
  <c r="BL172" i="1"/>
  <c r="BH173" i="1"/>
  <c r="BI173" i="1"/>
  <c r="BJ173" i="1"/>
  <c r="BK173" i="1"/>
  <c r="BL173" i="1"/>
  <c r="BH174" i="1"/>
  <c r="BI174" i="1"/>
  <c r="BJ174" i="1"/>
  <c r="BK174" i="1"/>
  <c r="BL174" i="1"/>
  <c r="BH175" i="1"/>
  <c r="BI175" i="1"/>
  <c r="BJ175" i="1"/>
  <c r="BK175" i="1"/>
  <c r="BL175" i="1"/>
  <c r="BH176" i="1"/>
  <c r="BI176" i="1"/>
  <c r="BJ176" i="1"/>
  <c r="BK176" i="1"/>
  <c r="BL176" i="1"/>
  <c r="BH177" i="1"/>
  <c r="BI177" i="1"/>
  <c r="BJ177" i="1"/>
  <c r="BK177" i="1"/>
  <c r="BL177" i="1"/>
  <c r="BH178" i="1"/>
  <c r="BI178" i="1"/>
  <c r="BJ178" i="1"/>
  <c r="BK178" i="1"/>
  <c r="BL178" i="1"/>
  <c r="BH179" i="1"/>
  <c r="BI179" i="1"/>
  <c r="BJ179" i="1"/>
  <c r="BK179" i="1"/>
  <c r="BL179" i="1"/>
  <c r="BH180" i="1"/>
  <c r="BI180" i="1"/>
  <c r="BJ180" i="1"/>
  <c r="BK180" i="1"/>
  <c r="BL180" i="1"/>
  <c r="BH181" i="1"/>
  <c r="BI181" i="1"/>
  <c r="BJ181" i="1"/>
  <c r="BK181" i="1"/>
  <c r="BL181" i="1"/>
  <c r="BH182" i="1"/>
  <c r="BI182" i="1"/>
  <c r="BJ182" i="1"/>
  <c r="BK182" i="1"/>
  <c r="BL182" i="1"/>
  <c r="BH183" i="1"/>
  <c r="BI183" i="1"/>
  <c r="BJ183" i="1"/>
  <c r="BK183" i="1"/>
  <c r="BL183" i="1"/>
  <c r="BH184" i="1"/>
  <c r="BI184" i="1"/>
  <c r="BJ184" i="1"/>
  <c r="BK184" i="1"/>
  <c r="BL184" i="1"/>
  <c r="BH185" i="1"/>
  <c r="BI185" i="1"/>
  <c r="BJ185" i="1"/>
  <c r="BK185" i="1"/>
  <c r="BL185" i="1"/>
  <c r="BH186" i="1"/>
  <c r="BI186" i="1"/>
  <c r="BJ186" i="1"/>
  <c r="BK186" i="1"/>
  <c r="BL186" i="1"/>
  <c r="BH187" i="1"/>
  <c r="BI187" i="1"/>
  <c r="BJ187" i="1"/>
  <c r="BK187" i="1"/>
  <c r="BL187" i="1"/>
  <c r="BH188" i="1"/>
  <c r="BI188" i="1"/>
  <c r="BJ188" i="1"/>
  <c r="BK188" i="1"/>
  <c r="BL188" i="1"/>
  <c r="BH189" i="1"/>
  <c r="BI189" i="1"/>
  <c r="BJ189" i="1"/>
  <c r="BK189" i="1"/>
  <c r="BL189" i="1"/>
  <c r="BH190" i="1"/>
  <c r="BI190" i="1"/>
  <c r="BJ190" i="1"/>
  <c r="BK190" i="1"/>
  <c r="BL190" i="1"/>
  <c r="BH191" i="1"/>
  <c r="BI191" i="1"/>
  <c r="BJ191" i="1"/>
  <c r="BK191" i="1"/>
  <c r="BL191" i="1"/>
  <c r="BH192" i="1"/>
  <c r="BI192" i="1"/>
  <c r="BJ192" i="1"/>
  <c r="BK192" i="1"/>
  <c r="BL192" i="1"/>
  <c r="BH193" i="1"/>
  <c r="BI193" i="1"/>
  <c r="BJ193" i="1"/>
  <c r="BK193" i="1"/>
  <c r="BL193" i="1"/>
  <c r="BH194" i="1"/>
  <c r="BI194" i="1"/>
  <c r="BJ194" i="1"/>
  <c r="BK194" i="1"/>
  <c r="BL194" i="1"/>
  <c r="BH195" i="1"/>
  <c r="BI195" i="1"/>
  <c r="BJ195" i="1"/>
  <c r="BK195" i="1"/>
  <c r="BL195" i="1"/>
  <c r="BH196" i="1"/>
  <c r="BI196" i="1"/>
  <c r="BJ196" i="1"/>
  <c r="BK196" i="1"/>
  <c r="BL196" i="1"/>
  <c r="BH197" i="1"/>
  <c r="BI197" i="1"/>
  <c r="BJ197" i="1"/>
  <c r="BK197" i="1"/>
  <c r="BL197" i="1"/>
  <c r="BH198" i="1"/>
  <c r="BI198" i="1"/>
  <c r="BJ198" i="1"/>
  <c r="BK198" i="1"/>
  <c r="BL198" i="1"/>
  <c r="BH199" i="1"/>
  <c r="BI199" i="1"/>
  <c r="BJ199" i="1"/>
  <c r="BK199" i="1"/>
  <c r="BL199" i="1"/>
  <c r="BH200" i="1"/>
  <c r="BI200" i="1"/>
  <c r="BJ200" i="1"/>
  <c r="BK200" i="1"/>
  <c r="BL200" i="1"/>
  <c r="BH201" i="1"/>
  <c r="BI201" i="1"/>
  <c r="BJ201" i="1"/>
  <c r="BK201" i="1"/>
  <c r="BL201" i="1"/>
  <c r="BH202" i="1"/>
  <c r="BI202" i="1"/>
  <c r="BJ202" i="1"/>
  <c r="BK202" i="1"/>
  <c r="BL202" i="1"/>
  <c r="BH203" i="1"/>
  <c r="BI203" i="1"/>
  <c r="BJ203" i="1"/>
  <c r="BK203" i="1"/>
  <c r="BL203" i="1"/>
  <c r="BH204" i="1"/>
  <c r="BI204" i="1"/>
  <c r="BJ204" i="1"/>
  <c r="BK204" i="1"/>
  <c r="BL204" i="1"/>
  <c r="BH205" i="1"/>
  <c r="BI205" i="1"/>
  <c r="BJ205" i="1"/>
  <c r="BK205" i="1"/>
  <c r="BL205" i="1"/>
  <c r="BH206" i="1"/>
  <c r="BI206" i="1"/>
  <c r="BJ206" i="1"/>
  <c r="BK206" i="1"/>
  <c r="BL206" i="1"/>
  <c r="BH207" i="1"/>
  <c r="BI207" i="1"/>
  <c r="BJ207" i="1"/>
  <c r="BK207" i="1"/>
  <c r="BL207" i="1"/>
  <c r="BH208" i="1"/>
  <c r="BI208" i="1"/>
  <c r="BJ208" i="1"/>
  <c r="BK208" i="1"/>
  <c r="BL208" i="1"/>
  <c r="BH209" i="1"/>
  <c r="BI209" i="1"/>
  <c r="BJ209" i="1"/>
  <c r="BK209" i="1"/>
  <c r="BL209" i="1"/>
  <c r="BH210" i="1"/>
  <c r="BI210" i="1"/>
  <c r="BJ210" i="1"/>
  <c r="BK210" i="1"/>
  <c r="BL210" i="1"/>
  <c r="BH211" i="1"/>
  <c r="BI211" i="1"/>
  <c r="BJ211" i="1"/>
  <c r="BK211" i="1"/>
  <c r="BL211" i="1"/>
  <c r="BH212" i="1"/>
  <c r="BI212" i="1"/>
  <c r="BJ212" i="1"/>
  <c r="BK212" i="1"/>
  <c r="BL212" i="1"/>
  <c r="BH213" i="1"/>
  <c r="BI213" i="1"/>
  <c r="BJ213" i="1"/>
  <c r="BK213" i="1"/>
  <c r="BL213" i="1"/>
  <c r="BH214" i="1"/>
  <c r="BI214" i="1"/>
  <c r="BJ214" i="1"/>
  <c r="BK214" i="1"/>
  <c r="BL214" i="1"/>
  <c r="BH215" i="1"/>
  <c r="BI215" i="1"/>
  <c r="BJ215" i="1"/>
  <c r="BK215" i="1"/>
  <c r="BL215" i="1"/>
  <c r="BH216" i="1"/>
  <c r="BI216" i="1"/>
  <c r="BJ216" i="1"/>
  <c r="BK216" i="1"/>
  <c r="BL216" i="1"/>
  <c r="BH217" i="1"/>
  <c r="BI217" i="1"/>
  <c r="BJ217" i="1"/>
  <c r="BK217" i="1"/>
  <c r="BL217" i="1"/>
  <c r="BH218" i="1"/>
  <c r="BI218" i="1"/>
  <c r="BJ218" i="1"/>
  <c r="BK218" i="1"/>
  <c r="BL218" i="1"/>
  <c r="BH219" i="1"/>
  <c r="BI219" i="1"/>
  <c r="BJ219" i="1"/>
  <c r="BK219" i="1"/>
  <c r="BL219" i="1"/>
  <c r="BH220" i="1"/>
  <c r="BI220" i="1"/>
  <c r="BJ220" i="1"/>
  <c r="BK220" i="1"/>
  <c r="BL220" i="1"/>
  <c r="BH221" i="1"/>
  <c r="BI221" i="1"/>
  <c r="BJ221" i="1"/>
  <c r="BK221" i="1"/>
  <c r="BL221" i="1"/>
  <c r="BH222" i="1"/>
  <c r="BI222" i="1"/>
  <c r="BJ222" i="1"/>
  <c r="BK222" i="1"/>
  <c r="BL222" i="1"/>
  <c r="BG3" i="1"/>
  <c r="BG4" i="1"/>
  <c r="BG5" i="1"/>
  <c r="BG6" i="1"/>
  <c r="BG7" i="1"/>
  <c r="BG8" i="1"/>
  <c r="BG9" i="1"/>
  <c r="BG10" i="1"/>
  <c r="BG11" i="1"/>
  <c r="BG12" i="1"/>
  <c r="BG13" i="1"/>
  <c r="BG14" i="1"/>
  <c r="BG15" i="1"/>
  <c r="BG16" i="1"/>
  <c r="BG17" i="1"/>
  <c r="BG18" i="1"/>
  <c r="BG19" i="1"/>
  <c r="BG20" i="1"/>
  <c r="BG21" i="1"/>
  <c r="BG22" i="1"/>
  <c r="BG23" i="1"/>
  <c r="BG24" i="1"/>
  <c r="BG25" i="1"/>
  <c r="BG26" i="1"/>
  <c r="BG27" i="1"/>
  <c r="BG28" i="1"/>
  <c r="BG29" i="1"/>
  <c r="BG30" i="1"/>
  <c r="BG31" i="1"/>
  <c r="BG32" i="1"/>
  <c r="BG33" i="1"/>
  <c r="BG34" i="1"/>
  <c r="BG35" i="1"/>
  <c r="BG36" i="1"/>
  <c r="BG37" i="1"/>
  <c r="BG38" i="1"/>
  <c r="BG39" i="1"/>
  <c r="BG40" i="1"/>
  <c r="BG41" i="1"/>
  <c r="BG42" i="1"/>
  <c r="BG43" i="1"/>
  <c r="BG44" i="1"/>
  <c r="BG45" i="1"/>
  <c r="BG46" i="1"/>
  <c r="BG47" i="1"/>
  <c r="BG48" i="1"/>
  <c r="BG49" i="1"/>
  <c r="BG50" i="1"/>
  <c r="BG51" i="1"/>
  <c r="BG52" i="1"/>
  <c r="BG53" i="1"/>
  <c r="BG54" i="1"/>
  <c r="BG55" i="1"/>
  <c r="BG56" i="1"/>
  <c r="BG57" i="1"/>
  <c r="BG58" i="1"/>
  <c r="BG59" i="1"/>
  <c r="BG60" i="1"/>
  <c r="BG61" i="1"/>
  <c r="BG62" i="1"/>
  <c r="BG63" i="1"/>
  <c r="BG64" i="1"/>
  <c r="BG65" i="1"/>
  <c r="BG66" i="1"/>
  <c r="BG67" i="1"/>
  <c r="BG68" i="1"/>
  <c r="BG69" i="1"/>
  <c r="BG70" i="1"/>
  <c r="BG71" i="1"/>
  <c r="BG72" i="1"/>
  <c r="BG73" i="1"/>
  <c r="BG74" i="1"/>
  <c r="BG75" i="1"/>
  <c r="BG76" i="1"/>
  <c r="BG77" i="1"/>
  <c r="BG78" i="1"/>
  <c r="BG79" i="1"/>
  <c r="BG80" i="1"/>
  <c r="BG81" i="1"/>
  <c r="BG82" i="1"/>
  <c r="BG83" i="1"/>
  <c r="BG84" i="1"/>
  <c r="BG85" i="1"/>
  <c r="BG86" i="1"/>
  <c r="BG87" i="1"/>
  <c r="BG88" i="1"/>
  <c r="BG89" i="1"/>
  <c r="BG90" i="1"/>
  <c r="BG91" i="1"/>
  <c r="BG92" i="1"/>
  <c r="BG93" i="1"/>
  <c r="BG94" i="1"/>
  <c r="BG95" i="1"/>
  <c r="BG96" i="1"/>
  <c r="BG97" i="1"/>
  <c r="BG98" i="1"/>
  <c r="BG99" i="1"/>
  <c r="BG100" i="1"/>
  <c r="BG101" i="1"/>
  <c r="BG102" i="1"/>
  <c r="BG103" i="1"/>
  <c r="BG104" i="1"/>
  <c r="BG105" i="1"/>
  <c r="BG106" i="1"/>
  <c r="BG107" i="1"/>
  <c r="BG108" i="1"/>
  <c r="BG109" i="1"/>
  <c r="BG110" i="1"/>
  <c r="BG111" i="1"/>
  <c r="BG112" i="1"/>
  <c r="BG113" i="1"/>
  <c r="BG114" i="1"/>
  <c r="BG115" i="1"/>
  <c r="BG116" i="1"/>
  <c r="BG117" i="1"/>
  <c r="BG118" i="1"/>
  <c r="BG119" i="1"/>
  <c r="BG120" i="1"/>
  <c r="BG121" i="1"/>
  <c r="BG122" i="1"/>
  <c r="BG123" i="1"/>
  <c r="BG124" i="1"/>
  <c r="BG125" i="1"/>
  <c r="BG126" i="1"/>
  <c r="BG127" i="1"/>
  <c r="BG128" i="1"/>
  <c r="BG129" i="1"/>
  <c r="BG130" i="1"/>
  <c r="BG131" i="1"/>
  <c r="BG132" i="1"/>
  <c r="BG133" i="1"/>
  <c r="BG134" i="1"/>
  <c r="BG135" i="1"/>
  <c r="BG136" i="1"/>
  <c r="BG137" i="1"/>
  <c r="BG138" i="1"/>
  <c r="BG139" i="1"/>
  <c r="BG140" i="1"/>
  <c r="BG141" i="1"/>
  <c r="BG142" i="1"/>
  <c r="BG143" i="1"/>
  <c r="BG144" i="1"/>
  <c r="BG145" i="1"/>
  <c r="BG146" i="1"/>
  <c r="BG147" i="1"/>
  <c r="BG148" i="1"/>
  <c r="BG149" i="1"/>
  <c r="BG150" i="1"/>
  <c r="BG151" i="1"/>
  <c r="BG152" i="1"/>
  <c r="BG153" i="1"/>
  <c r="BG154" i="1"/>
  <c r="BG155" i="1"/>
  <c r="BG156" i="1"/>
  <c r="BG157" i="1"/>
  <c r="BG158" i="1"/>
  <c r="BG159" i="1"/>
  <c r="BG160" i="1"/>
  <c r="BG161" i="1"/>
  <c r="BG162" i="1"/>
  <c r="BG163" i="1"/>
  <c r="BG164" i="1"/>
  <c r="BG165" i="1"/>
  <c r="BG166" i="1"/>
  <c r="BG167" i="1"/>
  <c r="BG168" i="1"/>
  <c r="BG169" i="1"/>
  <c r="BG170" i="1"/>
  <c r="BG171" i="1"/>
  <c r="BG172" i="1"/>
  <c r="BG173" i="1"/>
  <c r="BG174" i="1"/>
  <c r="BG175" i="1"/>
  <c r="BG176" i="1"/>
  <c r="BG177" i="1"/>
  <c r="BG178" i="1"/>
  <c r="BG179" i="1"/>
  <c r="BG180" i="1"/>
  <c r="BG181" i="1"/>
  <c r="BG182" i="1"/>
  <c r="BG183" i="1"/>
  <c r="BG184" i="1"/>
  <c r="BG185" i="1"/>
  <c r="BG186" i="1"/>
  <c r="BG187" i="1"/>
  <c r="BG188" i="1"/>
  <c r="BG189" i="1"/>
  <c r="BG190" i="1"/>
  <c r="BG191" i="1"/>
  <c r="BG192" i="1"/>
  <c r="BG193" i="1"/>
  <c r="BG194" i="1"/>
  <c r="BG195" i="1"/>
  <c r="BG196" i="1"/>
  <c r="BG197" i="1"/>
  <c r="BG198" i="1"/>
  <c r="BG199" i="1"/>
  <c r="BG200" i="1"/>
  <c r="BG201" i="1"/>
  <c r="BG202" i="1"/>
  <c r="BG203" i="1"/>
  <c r="BG204" i="1"/>
  <c r="BG205" i="1"/>
  <c r="BG206" i="1"/>
  <c r="BG207" i="1"/>
  <c r="BG208" i="1"/>
  <c r="BG209" i="1"/>
  <c r="BG210" i="1"/>
  <c r="BG211" i="1"/>
  <c r="BG212" i="1"/>
  <c r="BG213" i="1"/>
  <c r="BG214" i="1"/>
  <c r="BG215" i="1"/>
  <c r="BG216" i="1"/>
  <c r="BG217" i="1"/>
  <c r="BG218" i="1"/>
  <c r="BG219" i="1"/>
  <c r="BG220" i="1"/>
  <c r="BG221" i="1"/>
  <c r="BG222" i="1"/>
  <c r="BB2" i="1"/>
  <c r="BC2" i="1"/>
  <c r="BD2" i="1"/>
  <c r="BE2" i="1"/>
  <c r="BF2" i="1"/>
  <c r="BB3" i="1"/>
  <c r="BC3" i="1"/>
  <c r="BD3" i="1"/>
  <c r="BE3" i="1"/>
  <c r="BF3" i="1"/>
  <c r="BB4" i="1"/>
  <c r="BC4" i="1"/>
  <c r="BD4" i="1"/>
  <c r="BE4" i="1"/>
  <c r="BF4" i="1"/>
  <c r="BB5" i="1"/>
  <c r="BC5" i="1"/>
  <c r="BD5" i="1"/>
  <c r="BE5" i="1"/>
  <c r="BF5" i="1"/>
  <c r="BB6" i="1"/>
  <c r="BC6" i="1"/>
  <c r="BD6" i="1"/>
  <c r="BE6" i="1"/>
  <c r="BF6" i="1"/>
  <c r="BB7" i="1"/>
  <c r="BC7" i="1"/>
  <c r="BD7" i="1"/>
  <c r="BE7" i="1"/>
  <c r="BF7" i="1"/>
  <c r="BB8" i="1"/>
  <c r="BC8" i="1"/>
  <c r="BD8" i="1"/>
  <c r="BE8" i="1"/>
  <c r="BF8" i="1"/>
  <c r="BB9" i="1"/>
  <c r="BC9" i="1"/>
  <c r="BD9" i="1"/>
  <c r="BE9" i="1"/>
  <c r="BF9" i="1"/>
  <c r="BB10" i="1"/>
  <c r="BC10" i="1"/>
  <c r="BD10" i="1"/>
  <c r="BE10" i="1"/>
  <c r="BF10" i="1"/>
  <c r="BB11" i="1"/>
  <c r="BC11" i="1"/>
  <c r="BD11" i="1"/>
  <c r="BE11" i="1"/>
  <c r="BF11" i="1"/>
  <c r="BB12" i="1"/>
  <c r="BC12" i="1"/>
  <c r="BD12" i="1"/>
  <c r="BE12" i="1"/>
  <c r="BF12" i="1"/>
  <c r="BB13" i="1"/>
  <c r="BC13" i="1"/>
  <c r="BD13" i="1"/>
  <c r="BE13" i="1"/>
  <c r="BF13" i="1"/>
  <c r="BB14" i="1"/>
  <c r="BC14" i="1"/>
  <c r="BD14" i="1"/>
  <c r="BE14" i="1"/>
  <c r="BF14" i="1"/>
  <c r="BB15" i="1"/>
  <c r="BC15" i="1"/>
  <c r="BD15" i="1"/>
  <c r="BE15" i="1"/>
  <c r="BF15" i="1"/>
  <c r="BB16" i="1"/>
  <c r="BC16" i="1"/>
  <c r="BD16" i="1"/>
  <c r="BE16" i="1"/>
  <c r="BF16" i="1"/>
  <c r="BB17" i="1"/>
  <c r="BC17" i="1"/>
  <c r="BD17" i="1"/>
  <c r="BE17" i="1"/>
  <c r="BF17" i="1"/>
  <c r="BB18" i="1"/>
  <c r="BC18" i="1"/>
  <c r="BD18" i="1"/>
  <c r="BE18" i="1"/>
  <c r="BF18" i="1"/>
  <c r="BB19" i="1"/>
  <c r="BC19" i="1"/>
  <c r="BD19" i="1"/>
  <c r="BE19" i="1"/>
  <c r="BF19" i="1"/>
  <c r="BB20" i="1"/>
  <c r="BC20" i="1"/>
  <c r="BD20" i="1"/>
  <c r="BE20" i="1"/>
  <c r="BF20" i="1"/>
  <c r="BB21" i="1"/>
  <c r="BC21" i="1"/>
  <c r="BD21" i="1"/>
  <c r="BE21" i="1"/>
  <c r="BF21" i="1"/>
  <c r="BB22" i="1"/>
  <c r="BC22" i="1"/>
  <c r="BD22" i="1"/>
  <c r="BE22" i="1"/>
  <c r="BF22" i="1"/>
  <c r="BB23" i="1"/>
  <c r="BC23" i="1"/>
  <c r="BD23" i="1"/>
  <c r="BE23" i="1"/>
  <c r="BF23" i="1"/>
  <c r="BB24" i="1"/>
  <c r="BC24" i="1"/>
  <c r="BD24" i="1"/>
  <c r="BE24" i="1"/>
  <c r="BF24" i="1"/>
  <c r="BB25" i="1"/>
  <c r="BC25" i="1"/>
  <c r="BD25" i="1"/>
  <c r="BE25" i="1"/>
  <c r="BF25" i="1"/>
  <c r="BB26" i="1"/>
  <c r="BC26" i="1"/>
  <c r="BD26" i="1"/>
  <c r="BE26" i="1"/>
  <c r="BF26" i="1"/>
  <c r="BB27" i="1"/>
  <c r="BC27" i="1"/>
  <c r="BD27" i="1"/>
  <c r="BE27" i="1"/>
  <c r="BF27" i="1"/>
  <c r="BB28" i="1"/>
  <c r="BC28" i="1"/>
  <c r="BD28" i="1"/>
  <c r="BE28" i="1"/>
  <c r="BF28" i="1"/>
  <c r="BB29" i="1"/>
  <c r="BC29" i="1"/>
  <c r="BD29" i="1"/>
  <c r="BE29" i="1"/>
  <c r="BF29" i="1"/>
  <c r="BB30" i="1"/>
  <c r="BC30" i="1"/>
  <c r="BD30" i="1"/>
  <c r="BE30" i="1"/>
  <c r="BF30" i="1"/>
  <c r="BB31" i="1"/>
  <c r="BC31" i="1"/>
  <c r="BD31" i="1"/>
  <c r="BE31" i="1"/>
  <c r="BF31" i="1"/>
  <c r="BB32" i="1"/>
  <c r="BC32" i="1"/>
  <c r="BD32" i="1"/>
  <c r="BE32" i="1"/>
  <c r="BF32" i="1"/>
  <c r="BB33" i="1"/>
  <c r="BC33" i="1"/>
  <c r="BD33" i="1"/>
  <c r="BE33" i="1"/>
  <c r="BF33" i="1"/>
  <c r="BB34" i="1"/>
  <c r="BC34" i="1"/>
  <c r="BD34" i="1"/>
  <c r="BE34" i="1"/>
  <c r="BF34" i="1"/>
  <c r="BB35" i="1"/>
  <c r="BC35" i="1"/>
  <c r="BD35" i="1"/>
  <c r="BE35" i="1"/>
  <c r="BF35" i="1"/>
  <c r="BB36" i="1"/>
  <c r="BC36" i="1"/>
  <c r="BD36" i="1"/>
  <c r="BE36" i="1"/>
  <c r="BF36" i="1"/>
  <c r="BB37" i="1"/>
  <c r="BC37" i="1"/>
  <c r="BD37" i="1"/>
  <c r="BE37" i="1"/>
  <c r="BF37" i="1"/>
  <c r="BB38" i="1"/>
  <c r="BC38" i="1"/>
  <c r="BD38" i="1"/>
  <c r="BE38" i="1"/>
  <c r="BF38" i="1"/>
  <c r="BB39" i="1"/>
  <c r="BC39" i="1"/>
  <c r="BD39" i="1"/>
  <c r="BE39" i="1"/>
  <c r="BF39" i="1"/>
  <c r="BB40" i="1"/>
  <c r="BC40" i="1"/>
  <c r="BD40" i="1"/>
  <c r="BE40" i="1"/>
  <c r="BF40" i="1"/>
  <c r="BB41" i="1"/>
  <c r="BC41" i="1"/>
  <c r="BD41" i="1"/>
  <c r="BE41" i="1"/>
  <c r="BF41" i="1"/>
  <c r="BB42" i="1"/>
  <c r="BC42" i="1"/>
  <c r="BD42" i="1"/>
  <c r="BE42" i="1"/>
  <c r="BF42" i="1"/>
  <c r="BB43" i="1"/>
  <c r="BC43" i="1"/>
  <c r="BD43" i="1"/>
  <c r="BE43" i="1"/>
  <c r="BF43" i="1"/>
  <c r="BB44" i="1"/>
  <c r="BC44" i="1"/>
  <c r="BD44" i="1"/>
  <c r="BE44" i="1"/>
  <c r="BF44" i="1"/>
  <c r="BB45" i="1"/>
  <c r="BC45" i="1"/>
  <c r="BD45" i="1"/>
  <c r="BE45" i="1"/>
  <c r="BF45" i="1"/>
  <c r="BB46" i="1"/>
  <c r="BC46" i="1"/>
  <c r="BD46" i="1"/>
  <c r="BE46" i="1"/>
  <c r="BF46" i="1"/>
  <c r="BB47" i="1"/>
  <c r="BC47" i="1"/>
  <c r="BD47" i="1"/>
  <c r="BE47" i="1"/>
  <c r="BF47" i="1"/>
  <c r="BB48" i="1"/>
  <c r="BC48" i="1"/>
  <c r="BD48" i="1"/>
  <c r="BE48" i="1"/>
  <c r="BF48" i="1"/>
  <c r="BB49" i="1"/>
  <c r="BC49" i="1"/>
  <c r="BD49" i="1"/>
  <c r="BE49" i="1"/>
  <c r="BF49" i="1"/>
  <c r="BB50" i="1"/>
  <c r="BC50" i="1"/>
  <c r="BD50" i="1"/>
  <c r="BE50" i="1"/>
  <c r="BF50" i="1"/>
  <c r="BB51" i="1"/>
  <c r="BC51" i="1"/>
  <c r="BD51" i="1"/>
  <c r="BE51" i="1"/>
  <c r="BF51" i="1"/>
  <c r="BB52" i="1"/>
  <c r="BC52" i="1"/>
  <c r="BD52" i="1"/>
  <c r="BE52" i="1"/>
  <c r="BF52" i="1"/>
  <c r="BB53" i="1"/>
  <c r="BC53" i="1"/>
  <c r="BD53" i="1"/>
  <c r="BE53" i="1"/>
  <c r="BF53" i="1"/>
  <c r="BB54" i="1"/>
  <c r="BC54" i="1"/>
  <c r="BD54" i="1"/>
  <c r="BE54" i="1"/>
  <c r="BF54" i="1"/>
  <c r="BB55" i="1"/>
  <c r="BC55" i="1"/>
  <c r="BD55" i="1"/>
  <c r="BE55" i="1"/>
  <c r="BF55" i="1"/>
  <c r="BB56" i="1"/>
  <c r="BC56" i="1"/>
  <c r="BD56" i="1"/>
  <c r="BE56" i="1"/>
  <c r="BF56" i="1"/>
  <c r="BB57" i="1"/>
  <c r="BC57" i="1"/>
  <c r="BD57" i="1"/>
  <c r="BE57" i="1"/>
  <c r="BF57" i="1"/>
  <c r="BB58" i="1"/>
  <c r="BC58" i="1"/>
  <c r="BD58" i="1"/>
  <c r="BE58" i="1"/>
  <c r="BF58" i="1"/>
  <c r="BB59" i="1"/>
  <c r="BC59" i="1"/>
  <c r="BD59" i="1"/>
  <c r="BE59" i="1"/>
  <c r="BF59" i="1"/>
  <c r="BB60" i="1"/>
  <c r="BC60" i="1"/>
  <c r="BD60" i="1"/>
  <c r="BE60" i="1"/>
  <c r="BF60" i="1"/>
  <c r="BB61" i="1"/>
  <c r="BC61" i="1"/>
  <c r="BD61" i="1"/>
  <c r="BE61" i="1"/>
  <c r="BF61" i="1"/>
  <c r="BB62" i="1"/>
  <c r="BC62" i="1"/>
  <c r="BD62" i="1"/>
  <c r="BE62" i="1"/>
  <c r="BF62" i="1"/>
  <c r="BB63" i="1"/>
  <c r="BC63" i="1"/>
  <c r="BD63" i="1"/>
  <c r="BE63" i="1"/>
  <c r="BF63" i="1"/>
  <c r="BB64" i="1"/>
  <c r="BC64" i="1"/>
  <c r="BD64" i="1"/>
  <c r="BE64" i="1"/>
  <c r="BF64" i="1"/>
  <c r="BB65" i="1"/>
  <c r="BC65" i="1"/>
  <c r="BD65" i="1"/>
  <c r="BE65" i="1"/>
  <c r="BF65" i="1"/>
  <c r="BB66" i="1"/>
  <c r="BC66" i="1"/>
  <c r="BD66" i="1"/>
  <c r="BE66" i="1"/>
  <c r="BF66" i="1"/>
  <c r="BB67" i="1"/>
  <c r="BC67" i="1"/>
  <c r="BD67" i="1"/>
  <c r="BE67" i="1"/>
  <c r="BF67" i="1"/>
  <c r="BB68" i="1"/>
  <c r="BC68" i="1"/>
  <c r="BD68" i="1"/>
  <c r="BE68" i="1"/>
  <c r="BF68" i="1"/>
  <c r="BB69" i="1"/>
  <c r="BC69" i="1"/>
  <c r="BD69" i="1"/>
  <c r="BE69" i="1"/>
  <c r="BF69" i="1"/>
  <c r="BB70" i="1"/>
  <c r="BC70" i="1"/>
  <c r="BD70" i="1"/>
  <c r="BE70" i="1"/>
  <c r="BF70" i="1"/>
  <c r="BB71" i="1"/>
  <c r="BC71" i="1"/>
  <c r="BD71" i="1"/>
  <c r="BE71" i="1"/>
  <c r="BF71" i="1"/>
  <c r="BB72" i="1"/>
  <c r="BC72" i="1"/>
  <c r="BD72" i="1"/>
  <c r="BE72" i="1"/>
  <c r="BF72" i="1"/>
  <c r="BB73" i="1"/>
  <c r="BC73" i="1"/>
  <c r="BD73" i="1"/>
  <c r="BE73" i="1"/>
  <c r="BF73" i="1"/>
  <c r="BB74" i="1"/>
  <c r="BC74" i="1"/>
  <c r="BD74" i="1"/>
  <c r="BE74" i="1"/>
  <c r="BF74" i="1"/>
  <c r="BB75" i="1"/>
  <c r="BC75" i="1"/>
  <c r="BD75" i="1"/>
  <c r="BE75" i="1"/>
  <c r="BF75" i="1"/>
  <c r="BB76" i="1"/>
  <c r="BC76" i="1"/>
  <c r="BD76" i="1"/>
  <c r="BE76" i="1"/>
  <c r="BF76" i="1"/>
  <c r="BB77" i="1"/>
  <c r="BC77" i="1"/>
  <c r="BD77" i="1"/>
  <c r="BE77" i="1"/>
  <c r="BF77" i="1"/>
  <c r="BB78" i="1"/>
  <c r="BC78" i="1"/>
  <c r="BD78" i="1"/>
  <c r="BE78" i="1"/>
  <c r="BF78" i="1"/>
  <c r="BB79" i="1"/>
  <c r="BC79" i="1"/>
  <c r="BD79" i="1"/>
  <c r="BE79" i="1"/>
  <c r="BF79" i="1"/>
  <c r="BB80" i="1"/>
  <c r="BC80" i="1"/>
  <c r="BD80" i="1"/>
  <c r="BE80" i="1"/>
  <c r="BF80" i="1"/>
  <c r="BB81" i="1"/>
  <c r="BC81" i="1"/>
  <c r="BD81" i="1"/>
  <c r="BE81" i="1"/>
  <c r="BF81" i="1"/>
  <c r="BB82" i="1"/>
  <c r="BC82" i="1"/>
  <c r="BD82" i="1"/>
  <c r="BE82" i="1"/>
  <c r="BF82" i="1"/>
  <c r="BB83" i="1"/>
  <c r="BC83" i="1"/>
  <c r="BD83" i="1"/>
  <c r="BE83" i="1"/>
  <c r="BF83" i="1"/>
  <c r="BB84" i="1"/>
  <c r="BC84" i="1"/>
  <c r="BD84" i="1"/>
  <c r="BE84" i="1"/>
  <c r="BF84" i="1"/>
  <c r="BB85" i="1"/>
  <c r="BC85" i="1"/>
  <c r="BD85" i="1"/>
  <c r="BE85" i="1"/>
  <c r="BF85" i="1"/>
  <c r="BB86" i="1"/>
  <c r="BC86" i="1"/>
  <c r="BD86" i="1"/>
  <c r="BE86" i="1"/>
  <c r="BF86" i="1"/>
  <c r="BB87" i="1"/>
  <c r="BC87" i="1"/>
  <c r="BD87" i="1"/>
  <c r="BE87" i="1"/>
  <c r="BF87" i="1"/>
  <c r="BB88" i="1"/>
  <c r="BC88" i="1"/>
  <c r="BD88" i="1"/>
  <c r="BE88" i="1"/>
  <c r="BF88" i="1"/>
  <c r="BB89" i="1"/>
  <c r="BC89" i="1"/>
  <c r="BD89" i="1"/>
  <c r="BE89" i="1"/>
  <c r="BF89" i="1"/>
  <c r="BB90" i="1"/>
  <c r="BC90" i="1"/>
  <c r="BD90" i="1"/>
  <c r="BE90" i="1"/>
  <c r="BF90" i="1"/>
  <c r="BB91" i="1"/>
  <c r="BC91" i="1"/>
  <c r="BD91" i="1"/>
  <c r="BE91" i="1"/>
  <c r="BF91" i="1"/>
  <c r="BB92" i="1"/>
  <c r="BC92" i="1"/>
  <c r="BD92" i="1"/>
  <c r="BE92" i="1"/>
  <c r="BF92" i="1"/>
  <c r="BB93" i="1"/>
  <c r="BC93" i="1"/>
  <c r="BD93" i="1"/>
  <c r="BE93" i="1"/>
  <c r="BF93" i="1"/>
  <c r="BB94" i="1"/>
  <c r="BC94" i="1"/>
  <c r="BD94" i="1"/>
  <c r="BE94" i="1"/>
  <c r="BF94" i="1"/>
  <c r="BB95" i="1"/>
  <c r="BC95" i="1"/>
  <c r="BD95" i="1"/>
  <c r="BE95" i="1"/>
  <c r="BF95" i="1"/>
  <c r="BB96" i="1"/>
  <c r="BC96" i="1"/>
  <c r="BD96" i="1"/>
  <c r="BE96" i="1"/>
  <c r="BF96" i="1"/>
  <c r="BB97" i="1"/>
  <c r="BC97" i="1"/>
  <c r="BD97" i="1"/>
  <c r="BE97" i="1"/>
  <c r="BF97" i="1"/>
  <c r="BB98" i="1"/>
  <c r="BC98" i="1"/>
  <c r="BD98" i="1"/>
  <c r="BE98" i="1"/>
  <c r="BF98" i="1"/>
  <c r="BB99" i="1"/>
  <c r="BC99" i="1"/>
  <c r="BD99" i="1"/>
  <c r="BE99" i="1"/>
  <c r="BF99" i="1"/>
  <c r="BB100" i="1"/>
  <c r="BC100" i="1"/>
  <c r="BD100" i="1"/>
  <c r="BE100" i="1"/>
  <c r="BF100" i="1"/>
  <c r="BB101" i="1"/>
  <c r="BC101" i="1"/>
  <c r="BD101" i="1"/>
  <c r="BE101" i="1"/>
  <c r="BF101" i="1"/>
  <c r="BB102" i="1"/>
  <c r="BC102" i="1"/>
  <c r="BD102" i="1"/>
  <c r="BE102" i="1"/>
  <c r="BF102" i="1"/>
  <c r="BB103" i="1"/>
  <c r="BC103" i="1"/>
  <c r="BD103" i="1"/>
  <c r="BE103" i="1"/>
  <c r="BF103" i="1"/>
  <c r="BB104" i="1"/>
  <c r="BC104" i="1"/>
  <c r="BD104" i="1"/>
  <c r="BE104" i="1"/>
  <c r="BF104" i="1"/>
  <c r="BB105" i="1"/>
  <c r="BC105" i="1"/>
  <c r="BD105" i="1"/>
  <c r="BE105" i="1"/>
  <c r="BF105" i="1"/>
  <c r="BB106" i="1"/>
  <c r="BC106" i="1"/>
  <c r="BD106" i="1"/>
  <c r="BE106" i="1"/>
  <c r="BF106" i="1"/>
  <c r="BB107" i="1"/>
  <c r="BC107" i="1"/>
  <c r="BD107" i="1"/>
  <c r="BE107" i="1"/>
  <c r="BF107" i="1"/>
  <c r="BB108" i="1"/>
  <c r="BC108" i="1"/>
  <c r="BD108" i="1"/>
  <c r="BE108" i="1"/>
  <c r="BF108" i="1"/>
  <c r="BB109" i="1"/>
  <c r="BC109" i="1"/>
  <c r="BD109" i="1"/>
  <c r="BE109" i="1"/>
  <c r="BF109" i="1"/>
  <c r="BB110" i="1"/>
  <c r="BC110" i="1"/>
  <c r="BD110" i="1"/>
  <c r="BE110" i="1"/>
  <c r="BF110" i="1"/>
  <c r="BB111" i="1"/>
  <c r="BC111" i="1"/>
  <c r="BD111" i="1"/>
  <c r="BE111" i="1"/>
  <c r="BF111" i="1"/>
  <c r="BB112" i="1"/>
  <c r="BC112" i="1"/>
  <c r="BD112" i="1"/>
  <c r="BE112" i="1"/>
  <c r="BF112" i="1"/>
  <c r="BB113" i="1"/>
  <c r="BC113" i="1"/>
  <c r="BD113" i="1"/>
  <c r="BE113" i="1"/>
  <c r="BF113" i="1"/>
  <c r="BB114" i="1"/>
  <c r="BC114" i="1"/>
  <c r="BD114" i="1"/>
  <c r="BE114" i="1"/>
  <c r="BF114" i="1"/>
  <c r="BB115" i="1"/>
  <c r="BC115" i="1"/>
  <c r="BD115" i="1"/>
  <c r="BE115" i="1"/>
  <c r="BF115" i="1"/>
  <c r="BB116" i="1"/>
  <c r="BC116" i="1"/>
  <c r="BD116" i="1"/>
  <c r="BE116" i="1"/>
  <c r="BF116" i="1"/>
  <c r="BB117" i="1"/>
  <c r="BC117" i="1"/>
  <c r="BD117" i="1"/>
  <c r="BE117" i="1"/>
  <c r="BF117" i="1"/>
  <c r="BB118" i="1"/>
  <c r="BC118" i="1"/>
  <c r="BD118" i="1"/>
  <c r="BE118" i="1"/>
  <c r="BF118" i="1"/>
  <c r="BB119" i="1"/>
  <c r="BC119" i="1"/>
  <c r="BD119" i="1"/>
  <c r="BE119" i="1"/>
  <c r="BF119" i="1"/>
  <c r="BB120" i="1"/>
  <c r="BC120" i="1"/>
  <c r="BD120" i="1"/>
  <c r="BE120" i="1"/>
  <c r="BF120" i="1"/>
  <c r="BB121" i="1"/>
  <c r="BC121" i="1"/>
  <c r="BD121" i="1"/>
  <c r="BE121" i="1"/>
  <c r="BF121" i="1"/>
  <c r="BB122" i="1"/>
  <c r="BC122" i="1"/>
  <c r="BD122" i="1"/>
  <c r="BE122" i="1"/>
  <c r="BF122" i="1"/>
  <c r="BB123" i="1"/>
  <c r="BC123" i="1"/>
  <c r="BD123" i="1"/>
  <c r="BE123" i="1"/>
  <c r="BF123" i="1"/>
  <c r="BB124" i="1"/>
  <c r="BC124" i="1"/>
  <c r="BD124" i="1"/>
  <c r="BE124" i="1"/>
  <c r="BF124" i="1"/>
  <c r="BB125" i="1"/>
  <c r="BC125" i="1"/>
  <c r="BD125" i="1"/>
  <c r="BE125" i="1"/>
  <c r="BF125" i="1"/>
  <c r="BB126" i="1"/>
  <c r="BC126" i="1"/>
  <c r="BD126" i="1"/>
  <c r="BE126" i="1"/>
  <c r="BF126" i="1"/>
  <c r="BB127" i="1"/>
  <c r="BC127" i="1"/>
  <c r="BD127" i="1"/>
  <c r="BE127" i="1"/>
  <c r="BF127" i="1"/>
  <c r="BB128" i="1"/>
  <c r="BC128" i="1"/>
  <c r="BD128" i="1"/>
  <c r="BE128" i="1"/>
  <c r="BF128" i="1"/>
  <c r="BB129" i="1"/>
  <c r="BC129" i="1"/>
  <c r="BD129" i="1"/>
  <c r="BE129" i="1"/>
  <c r="BF129" i="1"/>
  <c r="BB130" i="1"/>
  <c r="BC130" i="1"/>
  <c r="BD130" i="1"/>
  <c r="BE130" i="1"/>
  <c r="BF130" i="1"/>
  <c r="BB131" i="1"/>
  <c r="BC131" i="1"/>
  <c r="BD131" i="1"/>
  <c r="BE131" i="1"/>
  <c r="BF131" i="1"/>
  <c r="BB132" i="1"/>
  <c r="BC132" i="1"/>
  <c r="BD132" i="1"/>
  <c r="BE132" i="1"/>
  <c r="BF132" i="1"/>
  <c r="BB133" i="1"/>
  <c r="BC133" i="1"/>
  <c r="BD133" i="1"/>
  <c r="BE133" i="1"/>
  <c r="BF133" i="1"/>
  <c r="BB134" i="1"/>
  <c r="BC134" i="1"/>
  <c r="BD134" i="1"/>
  <c r="BE134" i="1"/>
  <c r="BF134" i="1"/>
  <c r="BB135" i="1"/>
  <c r="BC135" i="1"/>
  <c r="BD135" i="1"/>
  <c r="BE135" i="1"/>
  <c r="BF135" i="1"/>
  <c r="BB136" i="1"/>
  <c r="BC136" i="1"/>
  <c r="BD136" i="1"/>
  <c r="BE136" i="1"/>
  <c r="BF136" i="1"/>
  <c r="BB137" i="1"/>
  <c r="BC137" i="1"/>
  <c r="BD137" i="1"/>
  <c r="BE137" i="1"/>
  <c r="BF137" i="1"/>
  <c r="BB138" i="1"/>
  <c r="BC138" i="1"/>
  <c r="BD138" i="1"/>
  <c r="BE138" i="1"/>
  <c r="BF138" i="1"/>
  <c r="BB139" i="1"/>
  <c r="BC139" i="1"/>
  <c r="BD139" i="1"/>
  <c r="BE139" i="1"/>
  <c r="BF139" i="1"/>
  <c r="BB140" i="1"/>
  <c r="BC140" i="1"/>
  <c r="BD140" i="1"/>
  <c r="BE140" i="1"/>
  <c r="BF140" i="1"/>
  <c r="BB141" i="1"/>
  <c r="BC141" i="1"/>
  <c r="BD141" i="1"/>
  <c r="BE141" i="1"/>
  <c r="BF141" i="1"/>
  <c r="BB142" i="1"/>
  <c r="BC142" i="1"/>
  <c r="BD142" i="1"/>
  <c r="BE142" i="1"/>
  <c r="BF142" i="1"/>
  <c r="BB143" i="1"/>
  <c r="BC143" i="1"/>
  <c r="BD143" i="1"/>
  <c r="BE143" i="1"/>
  <c r="BF143" i="1"/>
  <c r="BB144" i="1"/>
  <c r="BC144" i="1"/>
  <c r="BD144" i="1"/>
  <c r="BE144" i="1"/>
  <c r="BF144" i="1"/>
  <c r="BB145" i="1"/>
  <c r="BC145" i="1"/>
  <c r="BD145" i="1"/>
  <c r="BE145" i="1"/>
  <c r="BF145" i="1"/>
  <c r="BB146" i="1"/>
  <c r="BC146" i="1"/>
  <c r="BD146" i="1"/>
  <c r="BE146" i="1"/>
  <c r="BF146" i="1"/>
  <c r="BB147" i="1"/>
  <c r="BC147" i="1"/>
  <c r="BD147" i="1"/>
  <c r="BE147" i="1"/>
  <c r="BF147" i="1"/>
  <c r="BB148" i="1"/>
  <c r="BC148" i="1"/>
  <c r="BD148" i="1"/>
  <c r="BE148" i="1"/>
  <c r="BF148" i="1"/>
  <c r="BB149" i="1"/>
  <c r="BC149" i="1"/>
  <c r="BD149" i="1"/>
  <c r="BE149" i="1"/>
  <c r="BF149" i="1"/>
  <c r="BB150" i="1"/>
  <c r="BC150" i="1"/>
  <c r="BD150" i="1"/>
  <c r="BE150" i="1"/>
  <c r="BF150" i="1"/>
  <c r="BB151" i="1"/>
  <c r="BC151" i="1"/>
  <c r="BD151" i="1"/>
  <c r="BE151" i="1"/>
  <c r="BF151" i="1"/>
  <c r="BB152" i="1"/>
  <c r="BC152" i="1"/>
  <c r="BD152" i="1"/>
  <c r="BE152" i="1"/>
  <c r="BF152" i="1"/>
  <c r="BB153" i="1"/>
  <c r="BC153" i="1"/>
  <c r="BD153" i="1"/>
  <c r="BE153" i="1"/>
  <c r="BF153" i="1"/>
  <c r="BB154" i="1"/>
  <c r="BC154" i="1"/>
  <c r="BD154" i="1"/>
  <c r="BE154" i="1"/>
  <c r="BF154" i="1"/>
  <c r="BB155" i="1"/>
  <c r="BC155" i="1"/>
  <c r="BD155" i="1"/>
  <c r="BE155" i="1"/>
  <c r="BF155" i="1"/>
  <c r="BB156" i="1"/>
  <c r="BC156" i="1"/>
  <c r="BD156" i="1"/>
  <c r="BE156" i="1"/>
  <c r="BF156" i="1"/>
  <c r="BB157" i="1"/>
  <c r="BC157" i="1"/>
  <c r="BD157" i="1"/>
  <c r="BE157" i="1"/>
  <c r="BF157" i="1"/>
  <c r="BB158" i="1"/>
  <c r="BC158" i="1"/>
  <c r="BD158" i="1"/>
  <c r="BE158" i="1"/>
  <c r="BF158" i="1"/>
  <c r="BB159" i="1"/>
  <c r="BC159" i="1"/>
  <c r="BD159" i="1"/>
  <c r="BE159" i="1"/>
  <c r="BF159" i="1"/>
  <c r="BB160" i="1"/>
  <c r="BC160" i="1"/>
  <c r="BD160" i="1"/>
  <c r="BE160" i="1"/>
  <c r="BF160" i="1"/>
  <c r="BB161" i="1"/>
  <c r="BC161" i="1"/>
  <c r="BD161" i="1"/>
  <c r="BE161" i="1"/>
  <c r="BF161" i="1"/>
  <c r="BB162" i="1"/>
  <c r="BC162" i="1"/>
  <c r="BD162" i="1"/>
  <c r="BE162" i="1"/>
  <c r="BF162" i="1"/>
  <c r="BB163" i="1"/>
  <c r="BC163" i="1"/>
  <c r="BD163" i="1"/>
  <c r="BE163" i="1"/>
  <c r="BF163" i="1"/>
  <c r="BB164" i="1"/>
  <c r="BC164" i="1"/>
  <c r="BD164" i="1"/>
  <c r="BE164" i="1"/>
  <c r="BF164" i="1"/>
  <c r="BB165" i="1"/>
  <c r="BC165" i="1"/>
  <c r="BD165" i="1"/>
  <c r="BE165" i="1"/>
  <c r="BF165" i="1"/>
  <c r="BB166" i="1"/>
  <c r="BC166" i="1"/>
  <c r="BD166" i="1"/>
  <c r="BE166" i="1"/>
  <c r="BF166" i="1"/>
  <c r="BB167" i="1"/>
  <c r="BC167" i="1"/>
  <c r="BD167" i="1"/>
  <c r="BE167" i="1"/>
  <c r="BF167" i="1"/>
  <c r="BB168" i="1"/>
  <c r="BC168" i="1"/>
  <c r="BD168" i="1"/>
  <c r="BE168" i="1"/>
  <c r="BF168" i="1"/>
  <c r="BB169" i="1"/>
  <c r="BC169" i="1"/>
  <c r="BD169" i="1"/>
  <c r="BE169" i="1"/>
  <c r="BF169" i="1"/>
  <c r="BB170" i="1"/>
  <c r="BC170" i="1"/>
  <c r="BD170" i="1"/>
  <c r="BE170" i="1"/>
  <c r="BF170" i="1"/>
  <c r="BB171" i="1"/>
  <c r="BC171" i="1"/>
  <c r="BD171" i="1"/>
  <c r="BE171" i="1"/>
  <c r="BF171" i="1"/>
  <c r="BB172" i="1"/>
  <c r="BC172" i="1"/>
  <c r="BD172" i="1"/>
  <c r="BE172" i="1"/>
  <c r="BF172" i="1"/>
  <c r="BB173" i="1"/>
  <c r="BC173" i="1"/>
  <c r="BD173" i="1"/>
  <c r="BE173" i="1"/>
  <c r="BF173" i="1"/>
  <c r="BB174" i="1"/>
  <c r="BC174" i="1"/>
  <c r="BD174" i="1"/>
  <c r="BE174" i="1"/>
  <c r="BF174" i="1"/>
  <c r="BB175" i="1"/>
  <c r="BC175" i="1"/>
  <c r="BD175" i="1"/>
  <c r="BE175" i="1"/>
  <c r="BF175" i="1"/>
  <c r="BB176" i="1"/>
  <c r="BC176" i="1"/>
  <c r="BD176" i="1"/>
  <c r="BE176" i="1"/>
  <c r="BF176" i="1"/>
  <c r="BB177" i="1"/>
  <c r="BC177" i="1"/>
  <c r="BD177" i="1"/>
  <c r="BE177" i="1"/>
  <c r="BF177" i="1"/>
  <c r="BB178" i="1"/>
  <c r="BC178" i="1"/>
  <c r="BD178" i="1"/>
  <c r="BE178" i="1"/>
  <c r="BF178" i="1"/>
  <c r="BB179" i="1"/>
  <c r="BC179" i="1"/>
  <c r="BD179" i="1"/>
  <c r="BE179" i="1"/>
  <c r="BF179" i="1"/>
  <c r="BB180" i="1"/>
  <c r="BC180" i="1"/>
  <c r="BD180" i="1"/>
  <c r="BE180" i="1"/>
  <c r="BF180" i="1"/>
  <c r="BB181" i="1"/>
  <c r="BC181" i="1"/>
  <c r="BD181" i="1"/>
  <c r="BE181" i="1"/>
  <c r="BF181" i="1"/>
  <c r="BB182" i="1"/>
  <c r="BC182" i="1"/>
  <c r="BD182" i="1"/>
  <c r="BE182" i="1"/>
  <c r="BF182" i="1"/>
  <c r="BB183" i="1"/>
  <c r="BC183" i="1"/>
  <c r="BD183" i="1"/>
  <c r="BE183" i="1"/>
  <c r="BF183" i="1"/>
  <c r="BB184" i="1"/>
  <c r="BC184" i="1"/>
  <c r="BD184" i="1"/>
  <c r="BE184" i="1"/>
  <c r="BF184" i="1"/>
  <c r="BB185" i="1"/>
  <c r="BC185" i="1"/>
  <c r="BD185" i="1"/>
  <c r="BE185" i="1"/>
  <c r="BF185" i="1"/>
  <c r="BB186" i="1"/>
  <c r="BC186" i="1"/>
  <c r="BD186" i="1"/>
  <c r="BE186" i="1"/>
  <c r="BF186" i="1"/>
  <c r="BB187" i="1"/>
  <c r="BC187" i="1"/>
  <c r="BD187" i="1"/>
  <c r="BE187" i="1"/>
  <c r="BF187" i="1"/>
  <c r="BB188" i="1"/>
  <c r="BC188" i="1"/>
  <c r="BD188" i="1"/>
  <c r="BE188" i="1"/>
  <c r="BF188" i="1"/>
  <c r="BB189" i="1"/>
  <c r="BC189" i="1"/>
  <c r="BD189" i="1"/>
  <c r="BE189" i="1"/>
  <c r="BF189" i="1"/>
  <c r="BB190" i="1"/>
  <c r="BC190" i="1"/>
  <c r="BD190" i="1"/>
  <c r="BE190" i="1"/>
  <c r="BF190" i="1"/>
  <c r="BB191" i="1"/>
  <c r="BC191" i="1"/>
  <c r="BD191" i="1"/>
  <c r="BE191" i="1"/>
  <c r="BF191" i="1"/>
  <c r="BB192" i="1"/>
  <c r="BC192" i="1"/>
  <c r="BD192" i="1"/>
  <c r="BE192" i="1"/>
  <c r="BF192" i="1"/>
  <c r="BB193" i="1"/>
  <c r="BC193" i="1"/>
  <c r="BD193" i="1"/>
  <c r="BE193" i="1"/>
  <c r="BF193" i="1"/>
  <c r="BB194" i="1"/>
  <c r="BC194" i="1"/>
  <c r="BD194" i="1"/>
  <c r="BE194" i="1"/>
  <c r="BF194" i="1"/>
  <c r="BB195" i="1"/>
  <c r="BC195" i="1"/>
  <c r="BD195" i="1"/>
  <c r="BE195" i="1"/>
  <c r="BF195" i="1"/>
  <c r="BB196" i="1"/>
  <c r="BC196" i="1"/>
  <c r="BD196" i="1"/>
  <c r="BE196" i="1"/>
  <c r="BF196" i="1"/>
  <c r="BB197" i="1"/>
  <c r="BC197" i="1"/>
  <c r="BD197" i="1"/>
  <c r="BE197" i="1"/>
  <c r="BF197" i="1"/>
  <c r="BB198" i="1"/>
  <c r="BC198" i="1"/>
  <c r="BD198" i="1"/>
  <c r="BE198" i="1"/>
  <c r="BF198" i="1"/>
  <c r="BB199" i="1"/>
  <c r="BC199" i="1"/>
  <c r="BD199" i="1"/>
  <c r="BE199" i="1"/>
  <c r="BF199" i="1"/>
  <c r="BB200" i="1"/>
  <c r="BC200" i="1"/>
  <c r="BD200" i="1"/>
  <c r="BE200" i="1"/>
  <c r="BF200" i="1"/>
  <c r="BB201" i="1"/>
  <c r="BC201" i="1"/>
  <c r="BD201" i="1"/>
  <c r="BE201" i="1"/>
  <c r="BF201" i="1"/>
  <c r="BB202" i="1"/>
  <c r="BC202" i="1"/>
  <c r="BD202" i="1"/>
  <c r="BE202" i="1"/>
  <c r="BF202" i="1"/>
  <c r="BB203" i="1"/>
  <c r="BC203" i="1"/>
  <c r="BD203" i="1"/>
  <c r="BE203" i="1"/>
  <c r="BF203" i="1"/>
  <c r="BB204" i="1"/>
  <c r="BC204" i="1"/>
  <c r="BD204" i="1"/>
  <c r="BE204" i="1"/>
  <c r="BF204" i="1"/>
  <c r="BB205" i="1"/>
  <c r="BC205" i="1"/>
  <c r="BD205" i="1"/>
  <c r="BE205" i="1"/>
  <c r="BF205" i="1"/>
  <c r="BB206" i="1"/>
  <c r="BC206" i="1"/>
  <c r="BD206" i="1"/>
  <c r="BE206" i="1"/>
  <c r="BF206" i="1"/>
  <c r="BB207" i="1"/>
  <c r="BC207" i="1"/>
  <c r="BD207" i="1"/>
  <c r="BE207" i="1"/>
  <c r="BF207" i="1"/>
  <c r="BB208" i="1"/>
  <c r="BC208" i="1"/>
  <c r="BD208" i="1"/>
  <c r="BE208" i="1"/>
  <c r="BF208" i="1"/>
  <c r="BB209" i="1"/>
  <c r="BC209" i="1"/>
  <c r="BD209" i="1"/>
  <c r="BE209" i="1"/>
  <c r="BF209" i="1"/>
  <c r="BB210" i="1"/>
  <c r="BC210" i="1"/>
  <c r="BD210" i="1"/>
  <c r="BE210" i="1"/>
  <c r="BF210" i="1"/>
  <c r="BB211" i="1"/>
  <c r="BC211" i="1"/>
  <c r="BD211" i="1"/>
  <c r="BE211" i="1"/>
  <c r="BF211" i="1"/>
  <c r="BB212" i="1"/>
  <c r="BC212" i="1"/>
  <c r="BD212" i="1"/>
  <c r="BE212" i="1"/>
  <c r="BF212" i="1"/>
  <c r="BB213" i="1"/>
  <c r="BC213" i="1"/>
  <c r="BD213" i="1"/>
  <c r="BE213" i="1"/>
  <c r="BF213" i="1"/>
  <c r="BB214" i="1"/>
  <c r="BC214" i="1"/>
  <c r="BD214" i="1"/>
  <c r="BE214" i="1"/>
  <c r="BF214" i="1"/>
  <c r="BB215" i="1"/>
  <c r="BC215" i="1"/>
  <c r="BD215" i="1"/>
  <c r="BE215" i="1"/>
  <c r="BF215" i="1"/>
  <c r="BB216" i="1"/>
  <c r="BC216" i="1"/>
  <c r="BD216" i="1"/>
  <c r="BE216" i="1"/>
  <c r="BF216" i="1"/>
  <c r="BB217" i="1"/>
  <c r="BC217" i="1"/>
  <c r="BD217" i="1"/>
  <c r="BE217" i="1"/>
  <c r="BF217" i="1"/>
  <c r="BB218" i="1"/>
  <c r="BC218" i="1"/>
  <c r="BD218" i="1"/>
  <c r="BE218" i="1"/>
  <c r="BF218" i="1"/>
  <c r="BB219" i="1"/>
  <c r="BC219" i="1"/>
  <c r="BD219" i="1"/>
  <c r="BE219" i="1"/>
  <c r="BF219" i="1"/>
  <c r="BB220" i="1"/>
  <c r="BC220" i="1"/>
  <c r="BD220" i="1"/>
  <c r="BE220" i="1"/>
  <c r="BF220" i="1"/>
  <c r="BB221" i="1"/>
  <c r="BC221" i="1"/>
  <c r="BD221" i="1"/>
  <c r="BE221" i="1"/>
  <c r="BF221" i="1"/>
  <c r="BB222" i="1"/>
  <c r="BC222" i="1"/>
  <c r="BD222" i="1"/>
  <c r="BE222" i="1"/>
  <c r="BF222" i="1"/>
  <c r="BA3" i="1"/>
  <c r="BA4" i="1"/>
  <c r="BA5" i="1"/>
  <c r="BA6" i="1"/>
  <c r="BA7" i="1"/>
  <c r="BA8" i="1"/>
  <c r="BA9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BA32" i="1"/>
  <c r="BA33" i="1"/>
  <c r="BA34" i="1"/>
  <c r="BA35" i="1"/>
  <c r="BA36" i="1"/>
  <c r="BA37" i="1"/>
  <c r="BA38" i="1"/>
  <c r="BA39" i="1"/>
  <c r="BA40" i="1"/>
  <c r="BA41" i="1"/>
  <c r="BA42" i="1"/>
  <c r="BA43" i="1"/>
  <c r="BA44" i="1"/>
  <c r="BA45" i="1"/>
  <c r="BA46" i="1"/>
  <c r="BA47" i="1"/>
  <c r="BA48" i="1"/>
  <c r="BA49" i="1"/>
  <c r="BA50" i="1"/>
  <c r="BA51" i="1"/>
  <c r="BA52" i="1"/>
  <c r="BA53" i="1"/>
  <c r="BA54" i="1"/>
  <c r="BA55" i="1"/>
  <c r="BA56" i="1"/>
  <c r="BA57" i="1"/>
  <c r="BA58" i="1"/>
  <c r="BA59" i="1"/>
  <c r="BA60" i="1"/>
  <c r="BA61" i="1"/>
  <c r="BA62" i="1"/>
  <c r="BA63" i="1"/>
  <c r="BA64" i="1"/>
  <c r="BA65" i="1"/>
  <c r="BA66" i="1"/>
  <c r="BA67" i="1"/>
  <c r="BA68" i="1"/>
  <c r="BA69" i="1"/>
  <c r="BA70" i="1"/>
  <c r="BA71" i="1"/>
  <c r="BA72" i="1"/>
  <c r="BA73" i="1"/>
  <c r="BA74" i="1"/>
  <c r="BA75" i="1"/>
  <c r="BA76" i="1"/>
  <c r="BA77" i="1"/>
  <c r="BA78" i="1"/>
  <c r="BA79" i="1"/>
  <c r="BA80" i="1"/>
  <c r="BA81" i="1"/>
  <c r="BA82" i="1"/>
  <c r="BA83" i="1"/>
  <c r="BA84" i="1"/>
  <c r="BA85" i="1"/>
  <c r="BA86" i="1"/>
  <c r="BA87" i="1"/>
  <c r="BA88" i="1"/>
  <c r="BA89" i="1"/>
  <c r="BA90" i="1"/>
  <c r="BA91" i="1"/>
  <c r="BA92" i="1"/>
  <c r="BA93" i="1"/>
  <c r="BA94" i="1"/>
  <c r="BA95" i="1"/>
  <c r="BA96" i="1"/>
  <c r="BA97" i="1"/>
  <c r="BA98" i="1"/>
  <c r="BA99" i="1"/>
  <c r="BA100" i="1"/>
  <c r="BA101" i="1"/>
  <c r="BA102" i="1"/>
  <c r="BA103" i="1"/>
  <c r="BA104" i="1"/>
  <c r="BA105" i="1"/>
  <c r="BA106" i="1"/>
  <c r="BA107" i="1"/>
  <c r="BA108" i="1"/>
  <c r="BA109" i="1"/>
  <c r="BA110" i="1"/>
  <c r="BA111" i="1"/>
  <c r="BA112" i="1"/>
  <c r="BA113" i="1"/>
  <c r="BA114" i="1"/>
  <c r="BA115" i="1"/>
  <c r="BA116" i="1"/>
  <c r="BA117" i="1"/>
  <c r="BA118" i="1"/>
  <c r="BA119" i="1"/>
  <c r="BA120" i="1"/>
  <c r="BA121" i="1"/>
  <c r="BA122" i="1"/>
  <c r="BA123" i="1"/>
  <c r="BA124" i="1"/>
  <c r="BA125" i="1"/>
  <c r="BA126" i="1"/>
  <c r="BA127" i="1"/>
  <c r="BA128" i="1"/>
  <c r="BA129" i="1"/>
  <c r="BA130" i="1"/>
  <c r="BA131" i="1"/>
  <c r="BA132" i="1"/>
  <c r="BA133" i="1"/>
  <c r="BA134" i="1"/>
  <c r="BA135" i="1"/>
  <c r="BA136" i="1"/>
  <c r="BA137" i="1"/>
  <c r="BA138" i="1"/>
  <c r="BA139" i="1"/>
  <c r="BA140" i="1"/>
  <c r="BA141" i="1"/>
  <c r="BA142" i="1"/>
  <c r="BA143" i="1"/>
  <c r="BA144" i="1"/>
  <c r="BA145" i="1"/>
  <c r="BA146" i="1"/>
  <c r="BA147" i="1"/>
  <c r="BA148" i="1"/>
  <c r="BA149" i="1"/>
  <c r="BA150" i="1"/>
  <c r="BA151" i="1"/>
  <c r="BA152" i="1"/>
  <c r="BA153" i="1"/>
  <c r="BA154" i="1"/>
  <c r="BA155" i="1"/>
  <c r="BA156" i="1"/>
  <c r="BA157" i="1"/>
  <c r="BA158" i="1"/>
  <c r="BA159" i="1"/>
  <c r="BA160" i="1"/>
  <c r="BA161" i="1"/>
  <c r="BA162" i="1"/>
  <c r="BA163" i="1"/>
  <c r="BA164" i="1"/>
  <c r="BA165" i="1"/>
  <c r="BA166" i="1"/>
  <c r="BA167" i="1"/>
  <c r="BA168" i="1"/>
  <c r="BA169" i="1"/>
  <c r="BA170" i="1"/>
  <c r="BA171" i="1"/>
  <c r="BA172" i="1"/>
  <c r="BA173" i="1"/>
  <c r="BA174" i="1"/>
  <c r="BA175" i="1"/>
  <c r="BA176" i="1"/>
  <c r="BA177" i="1"/>
  <c r="BA178" i="1"/>
  <c r="BA179" i="1"/>
  <c r="BA180" i="1"/>
  <c r="BA181" i="1"/>
  <c r="BA182" i="1"/>
  <c r="BA183" i="1"/>
  <c r="BA184" i="1"/>
  <c r="BA185" i="1"/>
  <c r="BA186" i="1"/>
  <c r="BA187" i="1"/>
  <c r="BA188" i="1"/>
  <c r="BA189" i="1"/>
  <c r="BA190" i="1"/>
  <c r="BA191" i="1"/>
  <c r="BA192" i="1"/>
  <c r="BA193" i="1"/>
  <c r="BA194" i="1"/>
  <c r="BA195" i="1"/>
  <c r="BA196" i="1"/>
  <c r="BA197" i="1"/>
  <c r="BA198" i="1"/>
  <c r="BA199" i="1"/>
  <c r="BA200" i="1"/>
  <c r="BA201" i="1"/>
  <c r="BA202" i="1"/>
  <c r="BA203" i="1"/>
  <c r="BA204" i="1"/>
  <c r="BA205" i="1"/>
  <c r="BA206" i="1"/>
  <c r="BA207" i="1"/>
  <c r="BA208" i="1"/>
  <c r="BA209" i="1"/>
  <c r="BA210" i="1"/>
  <c r="BA211" i="1"/>
  <c r="BA212" i="1"/>
  <c r="BA213" i="1"/>
  <c r="BA214" i="1"/>
  <c r="BA215" i="1"/>
  <c r="BA216" i="1"/>
  <c r="BA217" i="1"/>
  <c r="BA218" i="1"/>
  <c r="BA219" i="1"/>
  <c r="BA220" i="1"/>
  <c r="BA221" i="1"/>
  <c r="BA222" i="1"/>
  <c r="BA2" i="1"/>
  <c r="AZ221" i="1"/>
  <c r="AS4" i="1"/>
  <c r="AS2" i="1"/>
  <c r="AT2" i="1"/>
  <c r="AS3" i="1"/>
  <c r="AT3" i="1"/>
  <c r="AT4" i="1"/>
  <c r="AS5" i="1"/>
  <c r="AT5" i="1"/>
  <c r="AS6" i="1"/>
  <c r="AT6" i="1"/>
  <c r="AS7" i="1"/>
  <c r="AT7" i="1"/>
  <c r="AS8" i="1"/>
  <c r="AT8" i="1"/>
  <c r="AS9" i="1"/>
  <c r="AT9" i="1"/>
  <c r="AS10" i="1"/>
  <c r="AT10" i="1"/>
  <c r="AS11" i="1"/>
  <c r="AT11" i="1"/>
  <c r="AS12" i="1"/>
  <c r="AT12" i="1"/>
  <c r="AS13" i="1"/>
  <c r="AT13" i="1"/>
  <c r="AS14" i="1"/>
  <c r="AT14" i="1"/>
  <c r="AS15" i="1"/>
  <c r="AT15" i="1"/>
  <c r="AS16" i="1"/>
  <c r="AT16" i="1"/>
  <c r="AS17" i="1"/>
  <c r="AT17" i="1"/>
  <c r="AS18" i="1"/>
  <c r="AT18" i="1"/>
  <c r="AS19" i="1"/>
  <c r="AT19" i="1"/>
  <c r="AS20" i="1"/>
  <c r="AT20" i="1"/>
  <c r="AS21" i="1"/>
  <c r="AT21" i="1"/>
  <c r="AS22" i="1"/>
  <c r="AT22" i="1"/>
  <c r="AS23" i="1"/>
  <c r="AT23" i="1"/>
  <c r="AS24" i="1"/>
  <c r="AT24" i="1"/>
  <c r="AS25" i="1"/>
  <c r="AT25" i="1"/>
  <c r="AS26" i="1"/>
  <c r="AT26" i="1"/>
  <c r="AS27" i="1"/>
  <c r="AT27" i="1"/>
  <c r="AS28" i="1"/>
  <c r="AT28" i="1"/>
  <c r="AS29" i="1"/>
  <c r="AT29" i="1"/>
  <c r="AS30" i="1"/>
  <c r="AT30" i="1"/>
  <c r="AS31" i="1"/>
  <c r="AT31" i="1"/>
  <c r="AS32" i="1"/>
  <c r="AT32" i="1"/>
  <c r="AS33" i="1"/>
  <c r="AT33" i="1"/>
  <c r="AS34" i="1"/>
  <c r="AT34" i="1"/>
  <c r="AS35" i="1"/>
  <c r="AT35" i="1"/>
  <c r="AS36" i="1"/>
  <c r="AT36" i="1"/>
  <c r="AS37" i="1"/>
  <c r="AT37" i="1"/>
  <c r="AS38" i="1"/>
  <c r="AT38" i="1"/>
  <c r="AS39" i="1"/>
  <c r="AT39" i="1"/>
  <c r="AS40" i="1"/>
  <c r="AT40" i="1"/>
  <c r="AS41" i="1"/>
  <c r="AT41" i="1"/>
  <c r="AS42" i="1"/>
  <c r="AT42" i="1"/>
  <c r="AS43" i="1"/>
  <c r="AT43" i="1"/>
  <c r="AS44" i="1"/>
  <c r="AT44" i="1"/>
  <c r="AS45" i="1"/>
  <c r="AT45" i="1"/>
  <c r="AS46" i="1"/>
  <c r="AT46" i="1"/>
  <c r="AS47" i="1"/>
  <c r="AT47" i="1"/>
  <c r="AS48" i="1"/>
  <c r="AT48" i="1"/>
  <c r="AS49" i="1"/>
  <c r="AT49" i="1"/>
  <c r="AS50" i="1"/>
  <c r="AT50" i="1"/>
  <c r="AS51" i="1"/>
  <c r="AT51" i="1"/>
  <c r="AS52" i="1"/>
  <c r="AT52" i="1"/>
  <c r="AS53" i="1"/>
  <c r="AT53" i="1"/>
  <c r="AS54" i="1"/>
  <c r="AT54" i="1"/>
  <c r="AS55" i="1"/>
  <c r="AT55" i="1"/>
  <c r="AS56" i="1"/>
  <c r="AT56" i="1"/>
  <c r="AS57" i="1"/>
  <c r="AT57" i="1"/>
  <c r="AS58" i="1"/>
  <c r="AT58" i="1"/>
  <c r="AS59" i="1"/>
  <c r="AT59" i="1"/>
  <c r="AS60" i="1"/>
  <c r="AT60" i="1"/>
  <c r="AS61" i="1"/>
  <c r="AT61" i="1"/>
  <c r="AS62" i="1"/>
  <c r="AT62" i="1"/>
  <c r="AS63" i="1"/>
  <c r="AT63" i="1"/>
  <c r="AS64" i="1"/>
  <c r="AT64" i="1"/>
  <c r="AS65" i="1"/>
  <c r="AT65" i="1"/>
  <c r="AS66" i="1"/>
  <c r="AT66" i="1"/>
  <c r="AS67" i="1"/>
  <c r="AT67" i="1"/>
  <c r="AS68" i="1"/>
  <c r="AT68" i="1"/>
  <c r="AS69" i="1"/>
  <c r="AT69" i="1"/>
  <c r="AS70" i="1"/>
  <c r="AT70" i="1"/>
  <c r="AS71" i="1"/>
  <c r="AT71" i="1"/>
  <c r="AS72" i="1"/>
  <c r="AT72" i="1"/>
  <c r="AS73" i="1"/>
  <c r="AT73" i="1"/>
  <c r="AS74" i="1"/>
  <c r="AT74" i="1"/>
  <c r="AS75" i="1"/>
  <c r="AT75" i="1"/>
  <c r="AS76" i="1"/>
  <c r="AT76" i="1"/>
  <c r="AS77" i="1"/>
  <c r="AT77" i="1"/>
  <c r="AS78" i="1"/>
  <c r="AT78" i="1"/>
  <c r="AS79" i="1"/>
  <c r="AT79" i="1"/>
  <c r="AS80" i="1"/>
  <c r="AT80" i="1"/>
  <c r="AS81" i="1"/>
  <c r="AT81" i="1"/>
  <c r="AS82" i="1"/>
  <c r="AT82" i="1"/>
  <c r="AS83" i="1"/>
  <c r="AT83" i="1"/>
  <c r="AS84" i="1"/>
  <c r="AT84" i="1"/>
  <c r="AS85" i="1"/>
  <c r="AT85" i="1"/>
  <c r="AS86" i="1"/>
  <c r="AT86" i="1"/>
  <c r="AS87" i="1"/>
  <c r="AT87" i="1"/>
  <c r="AS88" i="1"/>
  <c r="AT88" i="1"/>
  <c r="AS89" i="1"/>
  <c r="AT89" i="1"/>
  <c r="AS90" i="1"/>
  <c r="AT90" i="1"/>
  <c r="AS91" i="1"/>
  <c r="AT91" i="1"/>
  <c r="AS92" i="1"/>
  <c r="AT92" i="1"/>
  <c r="AS93" i="1"/>
  <c r="AT93" i="1"/>
  <c r="AS94" i="1"/>
  <c r="AT94" i="1"/>
  <c r="AS95" i="1"/>
  <c r="AT95" i="1"/>
  <c r="AS96" i="1"/>
  <c r="AT96" i="1"/>
  <c r="AS97" i="1"/>
  <c r="AT97" i="1"/>
  <c r="AS98" i="1"/>
  <c r="AT98" i="1"/>
  <c r="AS99" i="1"/>
  <c r="AT99" i="1"/>
  <c r="AS100" i="1"/>
  <c r="AT100" i="1"/>
  <c r="AS101" i="1"/>
  <c r="AT101" i="1"/>
  <c r="AS102" i="1"/>
  <c r="AT102" i="1"/>
  <c r="AS103" i="1"/>
  <c r="AT103" i="1"/>
  <c r="AS104" i="1"/>
  <c r="AT104" i="1"/>
  <c r="AS105" i="1"/>
  <c r="AT105" i="1"/>
  <c r="AS106" i="1"/>
  <c r="AT106" i="1"/>
  <c r="AS107" i="1"/>
  <c r="AT107" i="1"/>
  <c r="AS108" i="1"/>
  <c r="AT108" i="1"/>
  <c r="AS109" i="1"/>
  <c r="AT109" i="1"/>
  <c r="AS110" i="1"/>
  <c r="AT110" i="1"/>
  <c r="AS111" i="1"/>
  <c r="AT111" i="1"/>
  <c r="AS112" i="1"/>
  <c r="AT112" i="1"/>
  <c r="AS113" i="1"/>
  <c r="AT113" i="1"/>
  <c r="AS114" i="1"/>
  <c r="AT114" i="1"/>
  <c r="AS115" i="1"/>
  <c r="AT115" i="1"/>
  <c r="AS116" i="1"/>
  <c r="AT116" i="1"/>
  <c r="AS117" i="1"/>
  <c r="AT117" i="1"/>
  <c r="AS118" i="1"/>
  <c r="AT118" i="1"/>
  <c r="AS119" i="1"/>
  <c r="AT119" i="1"/>
  <c r="AS120" i="1"/>
  <c r="AT120" i="1"/>
  <c r="AS121" i="1"/>
  <c r="AT121" i="1"/>
  <c r="AS122" i="1"/>
  <c r="AT122" i="1"/>
  <c r="AS123" i="1"/>
  <c r="AT123" i="1"/>
  <c r="AS124" i="1"/>
  <c r="AT124" i="1"/>
  <c r="AS125" i="1"/>
  <c r="AT125" i="1"/>
  <c r="AS126" i="1"/>
  <c r="AT126" i="1"/>
  <c r="AS127" i="1"/>
  <c r="AT127" i="1"/>
  <c r="AS128" i="1"/>
  <c r="AT128" i="1"/>
  <c r="AS129" i="1"/>
  <c r="AT129" i="1"/>
  <c r="AS130" i="1"/>
  <c r="AT130" i="1"/>
  <c r="AS131" i="1"/>
  <c r="AT131" i="1"/>
  <c r="AS132" i="1"/>
  <c r="AT132" i="1"/>
  <c r="AS133" i="1"/>
  <c r="AT133" i="1"/>
  <c r="AS134" i="1"/>
  <c r="AT134" i="1"/>
  <c r="AS135" i="1"/>
  <c r="AT135" i="1"/>
  <c r="AS136" i="1"/>
  <c r="AT136" i="1"/>
  <c r="AS137" i="1"/>
  <c r="AT137" i="1"/>
  <c r="AS138" i="1"/>
  <c r="AT138" i="1"/>
  <c r="AS139" i="1"/>
  <c r="AT139" i="1"/>
  <c r="AS140" i="1"/>
  <c r="AT140" i="1"/>
  <c r="AS141" i="1"/>
  <c r="AT141" i="1"/>
  <c r="AS142" i="1"/>
  <c r="AT142" i="1"/>
  <c r="AS143" i="1"/>
  <c r="AT143" i="1"/>
  <c r="AS144" i="1"/>
  <c r="AT144" i="1"/>
  <c r="AS145" i="1"/>
  <c r="AT145" i="1"/>
  <c r="AS146" i="1"/>
  <c r="AT146" i="1"/>
  <c r="AS147" i="1"/>
  <c r="AT147" i="1"/>
  <c r="AS148" i="1"/>
  <c r="AT148" i="1"/>
  <c r="AS149" i="1"/>
  <c r="AT149" i="1"/>
  <c r="AS150" i="1"/>
  <c r="AT150" i="1"/>
  <c r="AS151" i="1"/>
  <c r="AT151" i="1"/>
  <c r="AS152" i="1"/>
  <c r="AT152" i="1"/>
  <c r="AS153" i="1"/>
  <c r="AT153" i="1"/>
  <c r="AS154" i="1"/>
  <c r="AT154" i="1"/>
  <c r="AS155" i="1"/>
  <c r="AT155" i="1"/>
  <c r="AS156" i="1"/>
  <c r="AT156" i="1"/>
  <c r="AS157" i="1"/>
  <c r="AT157" i="1"/>
  <c r="AS158" i="1"/>
  <c r="AT158" i="1"/>
  <c r="AS159" i="1"/>
  <c r="AT159" i="1"/>
  <c r="AS160" i="1"/>
  <c r="AT160" i="1"/>
  <c r="AS161" i="1"/>
  <c r="AT161" i="1"/>
  <c r="AS162" i="1"/>
  <c r="AT162" i="1"/>
  <c r="AS163" i="1"/>
  <c r="AT163" i="1"/>
  <c r="AS164" i="1"/>
  <c r="AT164" i="1"/>
  <c r="AS165" i="1"/>
  <c r="AT165" i="1"/>
  <c r="AS166" i="1"/>
  <c r="AT166" i="1"/>
  <c r="AS167" i="1"/>
  <c r="AT167" i="1"/>
  <c r="AS168" i="1"/>
  <c r="AT168" i="1"/>
  <c r="AS169" i="1"/>
  <c r="AT169" i="1"/>
  <c r="AS170" i="1"/>
  <c r="AT170" i="1"/>
  <c r="AS171" i="1"/>
  <c r="AT171" i="1"/>
  <c r="AS172" i="1"/>
  <c r="AT172" i="1"/>
  <c r="AS173" i="1"/>
  <c r="AT173" i="1"/>
  <c r="AS174" i="1"/>
  <c r="AT174" i="1"/>
  <c r="AS175" i="1"/>
  <c r="AT175" i="1"/>
  <c r="AS176" i="1"/>
  <c r="AT176" i="1"/>
  <c r="AS177" i="1"/>
  <c r="AT177" i="1"/>
  <c r="AS178" i="1"/>
  <c r="AT178" i="1"/>
  <c r="AS179" i="1"/>
  <c r="AT179" i="1"/>
  <c r="AS180" i="1"/>
  <c r="AT180" i="1"/>
  <c r="AS181" i="1"/>
  <c r="AT181" i="1"/>
  <c r="AS182" i="1"/>
  <c r="AT182" i="1"/>
  <c r="AS183" i="1"/>
  <c r="AT183" i="1"/>
  <c r="AS184" i="1"/>
  <c r="AT184" i="1"/>
  <c r="AS185" i="1"/>
  <c r="AT185" i="1"/>
  <c r="AS186" i="1"/>
  <c r="AT186" i="1"/>
  <c r="AS187" i="1"/>
  <c r="AT187" i="1"/>
  <c r="AS188" i="1"/>
  <c r="AT188" i="1"/>
  <c r="AS189" i="1"/>
  <c r="AT189" i="1"/>
  <c r="AS190" i="1"/>
  <c r="AT190" i="1"/>
  <c r="AS191" i="1"/>
  <c r="AT191" i="1"/>
  <c r="AS192" i="1"/>
  <c r="AT192" i="1"/>
  <c r="AS193" i="1"/>
  <c r="AT193" i="1"/>
  <c r="AS194" i="1"/>
  <c r="AT194" i="1"/>
  <c r="AS195" i="1"/>
  <c r="AT195" i="1"/>
  <c r="AS196" i="1"/>
  <c r="AT196" i="1"/>
  <c r="AS197" i="1"/>
  <c r="AT197" i="1"/>
  <c r="AS198" i="1"/>
  <c r="AT198" i="1"/>
  <c r="AS199" i="1"/>
  <c r="AT199" i="1"/>
  <c r="AS200" i="1"/>
  <c r="AT200" i="1"/>
  <c r="AS201" i="1"/>
  <c r="AT201" i="1"/>
  <c r="AS202" i="1"/>
  <c r="AT202" i="1"/>
  <c r="AS203" i="1"/>
  <c r="AT203" i="1"/>
  <c r="AS204" i="1"/>
  <c r="AT204" i="1"/>
  <c r="AS205" i="1"/>
  <c r="AT205" i="1"/>
  <c r="AS206" i="1"/>
  <c r="AT206" i="1"/>
  <c r="AS207" i="1"/>
  <c r="AT207" i="1"/>
  <c r="AS208" i="1"/>
  <c r="AT208" i="1"/>
  <c r="AS209" i="1"/>
  <c r="AT209" i="1"/>
  <c r="AS210" i="1"/>
  <c r="AT210" i="1"/>
  <c r="AS211" i="1"/>
  <c r="AT211" i="1"/>
  <c r="AS212" i="1"/>
  <c r="AT212" i="1"/>
  <c r="AS213" i="1"/>
  <c r="AT213" i="1"/>
  <c r="AS214" i="1"/>
  <c r="AT214" i="1"/>
  <c r="AS215" i="1"/>
  <c r="AT215" i="1"/>
  <c r="AS216" i="1"/>
  <c r="AT216" i="1"/>
  <c r="AS217" i="1"/>
  <c r="AT217" i="1"/>
  <c r="AS218" i="1"/>
  <c r="AT218" i="1"/>
  <c r="AS219" i="1"/>
  <c r="AT219" i="1"/>
  <c r="AS220" i="1"/>
  <c r="AT220" i="1"/>
  <c r="AS221" i="1"/>
  <c r="AT221" i="1"/>
  <c r="AS222" i="1"/>
  <c r="AT222" i="1"/>
  <c r="AR4" i="1"/>
  <c r="AR5" i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87" i="1"/>
  <c r="AR88" i="1"/>
  <c r="AR89" i="1"/>
  <c r="AR90" i="1"/>
  <c r="AR91" i="1"/>
  <c r="AR92" i="1"/>
  <c r="AR93" i="1"/>
  <c r="AR94" i="1"/>
  <c r="AR95" i="1"/>
  <c r="AR96" i="1"/>
  <c r="AR97" i="1"/>
  <c r="AR98" i="1"/>
  <c r="AR99" i="1"/>
  <c r="AR100" i="1"/>
  <c r="AR101" i="1"/>
  <c r="AR102" i="1"/>
  <c r="AR103" i="1"/>
  <c r="AR104" i="1"/>
  <c r="AR105" i="1"/>
  <c r="AR106" i="1"/>
  <c r="AR107" i="1"/>
  <c r="AR108" i="1"/>
  <c r="AR109" i="1"/>
  <c r="AR110" i="1"/>
  <c r="AR111" i="1"/>
  <c r="AR112" i="1"/>
  <c r="AR113" i="1"/>
  <c r="AR114" i="1"/>
  <c r="AR115" i="1"/>
  <c r="AR116" i="1"/>
  <c r="AR117" i="1"/>
  <c r="AR118" i="1"/>
  <c r="AR119" i="1"/>
  <c r="AR120" i="1"/>
  <c r="AR121" i="1"/>
  <c r="AR122" i="1"/>
  <c r="AR123" i="1"/>
  <c r="AR124" i="1"/>
  <c r="AR125" i="1"/>
  <c r="AR126" i="1"/>
  <c r="AR127" i="1"/>
  <c r="AR128" i="1"/>
  <c r="AR129" i="1"/>
  <c r="AR130" i="1"/>
  <c r="AR131" i="1"/>
  <c r="AR132" i="1"/>
  <c r="AR133" i="1"/>
  <c r="AR134" i="1"/>
  <c r="AR135" i="1"/>
  <c r="AR136" i="1"/>
  <c r="AR137" i="1"/>
  <c r="AR138" i="1"/>
  <c r="AR139" i="1"/>
  <c r="AR140" i="1"/>
  <c r="AR141" i="1"/>
  <c r="AR142" i="1"/>
  <c r="AR143" i="1"/>
  <c r="AR144" i="1"/>
  <c r="AR145" i="1"/>
  <c r="AR146" i="1"/>
  <c r="AR147" i="1"/>
  <c r="AR148" i="1"/>
  <c r="AR149" i="1"/>
  <c r="AR150" i="1"/>
  <c r="AR151" i="1"/>
  <c r="AR152" i="1"/>
  <c r="AR153" i="1"/>
  <c r="AR154" i="1"/>
  <c r="AR155" i="1"/>
  <c r="AR156" i="1"/>
  <c r="AR157" i="1"/>
  <c r="AR158" i="1"/>
  <c r="AR159" i="1"/>
  <c r="AR160" i="1"/>
  <c r="AR161" i="1"/>
  <c r="AR162" i="1"/>
  <c r="AR163" i="1"/>
  <c r="AR164" i="1"/>
  <c r="AR165" i="1"/>
  <c r="AR166" i="1"/>
  <c r="AR167" i="1"/>
  <c r="AR168" i="1"/>
  <c r="AR169" i="1"/>
  <c r="AR170" i="1"/>
  <c r="AR171" i="1"/>
  <c r="AR172" i="1"/>
  <c r="AR173" i="1"/>
  <c r="AR174" i="1"/>
  <c r="AR175" i="1"/>
  <c r="AR176" i="1"/>
  <c r="AR177" i="1"/>
  <c r="AR178" i="1"/>
  <c r="AR179" i="1"/>
  <c r="AR180" i="1"/>
  <c r="AR181" i="1"/>
  <c r="AR182" i="1"/>
  <c r="AR183" i="1"/>
  <c r="AR184" i="1"/>
  <c r="AR185" i="1"/>
  <c r="AR186" i="1"/>
  <c r="AR187" i="1"/>
  <c r="AR188" i="1"/>
  <c r="AR189" i="1"/>
  <c r="AR190" i="1"/>
  <c r="AR191" i="1"/>
  <c r="AR192" i="1"/>
  <c r="AR193" i="1"/>
  <c r="AR194" i="1"/>
  <c r="AR195" i="1"/>
  <c r="AR196" i="1"/>
  <c r="AR197" i="1"/>
  <c r="AR198" i="1"/>
  <c r="AR199" i="1"/>
  <c r="AR200" i="1"/>
  <c r="AR201" i="1"/>
  <c r="AR202" i="1"/>
  <c r="AR203" i="1"/>
  <c r="AR204" i="1"/>
  <c r="AR205" i="1"/>
  <c r="AR206" i="1"/>
  <c r="AR207" i="1"/>
  <c r="AR208" i="1"/>
  <c r="AR209" i="1"/>
  <c r="AR210" i="1"/>
  <c r="AR211" i="1"/>
  <c r="AR212" i="1"/>
  <c r="AR213" i="1"/>
  <c r="AR214" i="1"/>
  <c r="AR215" i="1"/>
  <c r="AR216" i="1"/>
  <c r="AR217" i="1"/>
  <c r="AR218" i="1"/>
  <c r="AR219" i="1"/>
  <c r="AR220" i="1"/>
  <c r="AR221" i="1"/>
  <c r="AR222" i="1"/>
  <c r="AV2" i="1"/>
  <c r="AW2" i="1"/>
  <c r="AX2" i="1"/>
  <c r="AY2" i="1"/>
  <c r="AZ2" i="1"/>
  <c r="AV3" i="1"/>
  <c r="AW3" i="1"/>
  <c r="AX3" i="1"/>
  <c r="AY3" i="1"/>
  <c r="AZ3" i="1"/>
  <c r="AV4" i="1"/>
  <c r="AW4" i="1"/>
  <c r="AX4" i="1"/>
  <c r="AY4" i="1"/>
  <c r="AZ4" i="1"/>
  <c r="AV5" i="1"/>
  <c r="AW5" i="1"/>
  <c r="AX5" i="1"/>
  <c r="AY5" i="1"/>
  <c r="AZ5" i="1"/>
  <c r="AV6" i="1"/>
  <c r="AW6" i="1"/>
  <c r="AX6" i="1"/>
  <c r="AY6" i="1"/>
  <c r="AZ6" i="1"/>
  <c r="AV7" i="1"/>
  <c r="AW7" i="1"/>
  <c r="AX7" i="1"/>
  <c r="AY7" i="1"/>
  <c r="AZ7" i="1"/>
  <c r="AV8" i="1"/>
  <c r="AW8" i="1"/>
  <c r="AX8" i="1"/>
  <c r="AY8" i="1"/>
  <c r="AZ8" i="1"/>
  <c r="AV9" i="1"/>
  <c r="AW9" i="1"/>
  <c r="AX9" i="1"/>
  <c r="AY9" i="1"/>
  <c r="AZ9" i="1"/>
  <c r="AV10" i="1"/>
  <c r="AW10" i="1"/>
  <c r="AX10" i="1"/>
  <c r="AY10" i="1"/>
  <c r="AZ10" i="1"/>
  <c r="AV11" i="1"/>
  <c r="AW11" i="1"/>
  <c r="AX11" i="1"/>
  <c r="AY11" i="1"/>
  <c r="AZ11" i="1"/>
  <c r="AV12" i="1"/>
  <c r="AW12" i="1"/>
  <c r="AX12" i="1"/>
  <c r="AY12" i="1"/>
  <c r="AZ12" i="1"/>
  <c r="AV13" i="1"/>
  <c r="AW13" i="1"/>
  <c r="AX13" i="1"/>
  <c r="AY13" i="1"/>
  <c r="AZ13" i="1"/>
  <c r="AV14" i="1"/>
  <c r="AW14" i="1"/>
  <c r="AX14" i="1"/>
  <c r="AY14" i="1"/>
  <c r="AZ14" i="1"/>
  <c r="AV15" i="1"/>
  <c r="AW15" i="1"/>
  <c r="AX15" i="1"/>
  <c r="AY15" i="1"/>
  <c r="AZ15" i="1"/>
  <c r="AV16" i="1"/>
  <c r="AW16" i="1"/>
  <c r="AX16" i="1"/>
  <c r="AY16" i="1"/>
  <c r="AZ16" i="1"/>
  <c r="AV17" i="1"/>
  <c r="AW17" i="1"/>
  <c r="AX17" i="1"/>
  <c r="AY17" i="1"/>
  <c r="AZ17" i="1"/>
  <c r="AV18" i="1"/>
  <c r="AW18" i="1"/>
  <c r="AX18" i="1"/>
  <c r="AY18" i="1"/>
  <c r="AZ18" i="1"/>
  <c r="AV19" i="1"/>
  <c r="AW19" i="1"/>
  <c r="AX19" i="1"/>
  <c r="AY19" i="1"/>
  <c r="AZ19" i="1"/>
  <c r="AV20" i="1"/>
  <c r="AW20" i="1"/>
  <c r="AX20" i="1"/>
  <c r="AY20" i="1"/>
  <c r="AZ20" i="1"/>
  <c r="AV21" i="1"/>
  <c r="AW21" i="1"/>
  <c r="AX21" i="1"/>
  <c r="AY21" i="1"/>
  <c r="AZ21" i="1"/>
  <c r="AV22" i="1"/>
  <c r="AW22" i="1"/>
  <c r="AX22" i="1"/>
  <c r="AY22" i="1"/>
  <c r="AZ22" i="1"/>
  <c r="AV23" i="1"/>
  <c r="AW23" i="1"/>
  <c r="AX23" i="1"/>
  <c r="AY23" i="1"/>
  <c r="AZ23" i="1"/>
  <c r="AV24" i="1"/>
  <c r="AW24" i="1"/>
  <c r="AX24" i="1"/>
  <c r="AY24" i="1"/>
  <c r="AZ24" i="1"/>
  <c r="AV25" i="1"/>
  <c r="AW25" i="1"/>
  <c r="AX25" i="1"/>
  <c r="AY25" i="1"/>
  <c r="AZ25" i="1"/>
  <c r="AV26" i="1"/>
  <c r="AW26" i="1"/>
  <c r="AX26" i="1"/>
  <c r="AY26" i="1"/>
  <c r="AZ26" i="1"/>
  <c r="AV27" i="1"/>
  <c r="AW27" i="1"/>
  <c r="AX27" i="1"/>
  <c r="AY27" i="1"/>
  <c r="AZ27" i="1"/>
  <c r="AV28" i="1"/>
  <c r="AW28" i="1"/>
  <c r="AX28" i="1"/>
  <c r="AY28" i="1"/>
  <c r="AZ28" i="1"/>
  <c r="AV29" i="1"/>
  <c r="AW29" i="1"/>
  <c r="AX29" i="1"/>
  <c r="AY29" i="1"/>
  <c r="AZ29" i="1"/>
  <c r="AV30" i="1"/>
  <c r="AW30" i="1"/>
  <c r="AX30" i="1"/>
  <c r="AY30" i="1"/>
  <c r="AZ30" i="1"/>
  <c r="AV31" i="1"/>
  <c r="AW31" i="1"/>
  <c r="AX31" i="1"/>
  <c r="AY31" i="1"/>
  <c r="AZ31" i="1"/>
  <c r="AV32" i="1"/>
  <c r="AW32" i="1"/>
  <c r="AX32" i="1"/>
  <c r="AY32" i="1"/>
  <c r="AZ32" i="1"/>
  <c r="AV33" i="1"/>
  <c r="AW33" i="1"/>
  <c r="AX33" i="1"/>
  <c r="AY33" i="1"/>
  <c r="AZ33" i="1"/>
  <c r="AV34" i="1"/>
  <c r="AW34" i="1"/>
  <c r="AX34" i="1"/>
  <c r="AY34" i="1"/>
  <c r="AZ34" i="1"/>
  <c r="AV35" i="1"/>
  <c r="AW35" i="1"/>
  <c r="AX35" i="1"/>
  <c r="AY35" i="1"/>
  <c r="AZ35" i="1"/>
  <c r="AV36" i="1"/>
  <c r="AW36" i="1"/>
  <c r="AX36" i="1"/>
  <c r="AY36" i="1"/>
  <c r="AZ36" i="1"/>
  <c r="AV37" i="1"/>
  <c r="AW37" i="1"/>
  <c r="AX37" i="1"/>
  <c r="AY37" i="1"/>
  <c r="AZ37" i="1"/>
  <c r="AV38" i="1"/>
  <c r="AW38" i="1"/>
  <c r="AX38" i="1"/>
  <c r="AY38" i="1"/>
  <c r="AZ38" i="1"/>
  <c r="AV39" i="1"/>
  <c r="AW39" i="1"/>
  <c r="AX39" i="1"/>
  <c r="AY39" i="1"/>
  <c r="AZ39" i="1"/>
  <c r="AV40" i="1"/>
  <c r="AW40" i="1"/>
  <c r="AX40" i="1"/>
  <c r="AY40" i="1"/>
  <c r="AZ40" i="1"/>
  <c r="AV41" i="1"/>
  <c r="AW41" i="1"/>
  <c r="AX41" i="1"/>
  <c r="AY41" i="1"/>
  <c r="AZ41" i="1"/>
  <c r="AV42" i="1"/>
  <c r="AW42" i="1"/>
  <c r="AX42" i="1"/>
  <c r="AY42" i="1"/>
  <c r="AZ42" i="1"/>
  <c r="AV43" i="1"/>
  <c r="AW43" i="1"/>
  <c r="AX43" i="1"/>
  <c r="AY43" i="1"/>
  <c r="AZ43" i="1"/>
  <c r="AV44" i="1"/>
  <c r="AW44" i="1"/>
  <c r="AX44" i="1"/>
  <c r="AY44" i="1"/>
  <c r="AZ44" i="1"/>
  <c r="AV45" i="1"/>
  <c r="AW45" i="1"/>
  <c r="AX45" i="1"/>
  <c r="AY45" i="1"/>
  <c r="AZ45" i="1"/>
  <c r="AV46" i="1"/>
  <c r="AW46" i="1"/>
  <c r="AX46" i="1"/>
  <c r="AY46" i="1"/>
  <c r="AZ46" i="1"/>
  <c r="AV47" i="1"/>
  <c r="AW47" i="1"/>
  <c r="AX47" i="1"/>
  <c r="AY47" i="1"/>
  <c r="AZ47" i="1"/>
  <c r="AV48" i="1"/>
  <c r="AW48" i="1"/>
  <c r="AX48" i="1"/>
  <c r="AY48" i="1"/>
  <c r="AZ48" i="1"/>
  <c r="AV49" i="1"/>
  <c r="AW49" i="1"/>
  <c r="AX49" i="1"/>
  <c r="AY49" i="1"/>
  <c r="AZ49" i="1"/>
  <c r="AV50" i="1"/>
  <c r="AW50" i="1"/>
  <c r="AX50" i="1"/>
  <c r="AY50" i="1"/>
  <c r="AZ50" i="1"/>
  <c r="AV51" i="1"/>
  <c r="AW51" i="1"/>
  <c r="AX51" i="1"/>
  <c r="AY51" i="1"/>
  <c r="AZ51" i="1"/>
  <c r="AV52" i="1"/>
  <c r="AW52" i="1"/>
  <c r="AX52" i="1"/>
  <c r="AY52" i="1"/>
  <c r="AZ52" i="1"/>
  <c r="AV53" i="1"/>
  <c r="AW53" i="1"/>
  <c r="AX53" i="1"/>
  <c r="AY53" i="1"/>
  <c r="AZ53" i="1"/>
  <c r="AV54" i="1"/>
  <c r="AW54" i="1"/>
  <c r="AX54" i="1"/>
  <c r="AY54" i="1"/>
  <c r="AZ54" i="1"/>
  <c r="AV55" i="1"/>
  <c r="AW55" i="1"/>
  <c r="AX55" i="1"/>
  <c r="AY55" i="1"/>
  <c r="AZ55" i="1"/>
  <c r="AV56" i="1"/>
  <c r="AW56" i="1"/>
  <c r="AX56" i="1"/>
  <c r="AY56" i="1"/>
  <c r="AZ56" i="1"/>
  <c r="AV57" i="1"/>
  <c r="AW57" i="1"/>
  <c r="AX57" i="1"/>
  <c r="AY57" i="1"/>
  <c r="AZ57" i="1"/>
  <c r="AV58" i="1"/>
  <c r="AW58" i="1"/>
  <c r="AX58" i="1"/>
  <c r="AY58" i="1"/>
  <c r="AZ58" i="1"/>
  <c r="AV59" i="1"/>
  <c r="AW59" i="1"/>
  <c r="AX59" i="1"/>
  <c r="AY59" i="1"/>
  <c r="AZ59" i="1"/>
  <c r="AV60" i="1"/>
  <c r="AW60" i="1"/>
  <c r="AX60" i="1"/>
  <c r="AY60" i="1"/>
  <c r="AZ60" i="1"/>
  <c r="AV61" i="1"/>
  <c r="AW61" i="1"/>
  <c r="AX61" i="1"/>
  <c r="AY61" i="1"/>
  <c r="AZ61" i="1"/>
  <c r="AV62" i="1"/>
  <c r="AW62" i="1"/>
  <c r="AX62" i="1"/>
  <c r="AY62" i="1"/>
  <c r="AZ62" i="1"/>
  <c r="AV63" i="1"/>
  <c r="AW63" i="1"/>
  <c r="AX63" i="1"/>
  <c r="AY63" i="1"/>
  <c r="AZ63" i="1"/>
  <c r="AV64" i="1"/>
  <c r="AW64" i="1"/>
  <c r="AX64" i="1"/>
  <c r="AY64" i="1"/>
  <c r="AZ64" i="1"/>
  <c r="AV65" i="1"/>
  <c r="AW65" i="1"/>
  <c r="AX65" i="1"/>
  <c r="AY65" i="1"/>
  <c r="AZ65" i="1"/>
  <c r="AV66" i="1"/>
  <c r="AW66" i="1"/>
  <c r="AX66" i="1"/>
  <c r="AY66" i="1"/>
  <c r="AZ66" i="1"/>
  <c r="AV67" i="1"/>
  <c r="AW67" i="1"/>
  <c r="AX67" i="1"/>
  <c r="AY67" i="1"/>
  <c r="AZ67" i="1"/>
  <c r="AV68" i="1"/>
  <c r="AW68" i="1"/>
  <c r="AX68" i="1"/>
  <c r="AY68" i="1"/>
  <c r="AZ68" i="1"/>
  <c r="AV69" i="1"/>
  <c r="AW69" i="1"/>
  <c r="AX69" i="1"/>
  <c r="AY69" i="1"/>
  <c r="AZ69" i="1"/>
  <c r="AV70" i="1"/>
  <c r="AW70" i="1"/>
  <c r="AX70" i="1"/>
  <c r="AY70" i="1"/>
  <c r="AZ70" i="1"/>
  <c r="AV71" i="1"/>
  <c r="AW71" i="1"/>
  <c r="AX71" i="1"/>
  <c r="AY71" i="1"/>
  <c r="AZ71" i="1"/>
  <c r="AV72" i="1"/>
  <c r="AW72" i="1"/>
  <c r="AX72" i="1"/>
  <c r="AY72" i="1"/>
  <c r="AZ72" i="1"/>
  <c r="AV73" i="1"/>
  <c r="AW73" i="1"/>
  <c r="AX73" i="1"/>
  <c r="AY73" i="1"/>
  <c r="AZ73" i="1"/>
  <c r="AV74" i="1"/>
  <c r="AW74" i="1"/>
  <c r="AX74" i="1"/>
  <c r="AY74" i="1"/>
  <c r="AZ74" i="1"/>
  <c r="AV75" i="1"/>
  <c r="AW75" i="1"/>
  <c r="AX75" i="1"/>
  <c r="AY75" i="1"/>
  <c r="AZ75" i="1"/>
  <c r="AV76" i="1"/>
  <c r="AW76" i="1"/>
  <c r="AX76" i="1"/>
  <c r="AY76" i="1"/>
  <c r="AZ76" i="1"/>
  <c r="AV77" i="1"/>
  <c r="AW77" i="1"/>
  <c r="AX77" i="1"/>
  <c r="AY77" i="1"/>
  <c r="AZ77" i="1"/>
  <c r="AV78" i="1"/>
  <c r="AW78" i="1"/>
  <c r="AX78" i="1"/>
  <c r="AY78" i="1"/>
  <c r="AZ78" i="1"/>
  <c r="AV79" i="1"/>
  <c r="AW79" i="1"/>
  <c r="AX79" i="1"/>
  <c r="AY79" i="1"/>
  <c r="AZ79" i="1"/>
  <c r="AV80" i="1"/>
  <c r="AW80" i="1"/>
  <c r="AX80" i="1"/>
  <c r="AY80" i="1"/>
  <c r="AZ80" i="1"/>
  <c r="AV81" i="1"/>
  <c r="AW81" i="1"/>
  <c r="AX81" i="1"/>
  <c r="AY81" i="1"/>
  <c r="AZ81" i="1"/>
  <c r="AV82" i="1"/>
  <c r="AW82" i="1"/>
  <c r="AX82" i="1"/>
  <c r="AY82" i="1"/>
  <c r="AZ82" i="1"/>
  <c r="AV83" i="1"/>
  <c r="AW83" i="1"/>
  <c r="AX83" i="1"/>
  <c r="AY83" i="1"/>
  <c r="AZ83" i="1"/>
  <c r="AV84" i="1"/>
  <c r="AW84" i="1"/>
  <c r="AX84" i="1"/>
  <c r="AY84" i="1"/>
  <c r="AZ84" i="1"/>
  <c r="AV85" i="1"/>
  <c r="AW85" i="1"/>
  <c r="AX85" i="1"/>
  <c r="AY85" i="1"/>
  <c r="AZ85" i="1"/>
  <c r="AV86" i="1"/>
  <c r="AW86" i="1"/>
  <c r="AX86" i="1"/>
  <c r="AY86" i="1"/>
  <c r="AZ86" i="1"/>
  <c r="AV87" i="1"/>
  <c r="AW87" i="1"/>
  <c r="AX87" i="1"/>
  <c r="AY87" i="1"/>
  <c r="AZ87" i="1"/>
  <c r="AV88" i="1"/>
  <c r="AW88" i="1"/>
  <c r="AX88" i="1"/>
  <c r="AY88" i="1"/>
  <c r="AZ88" i="1"/>
  <c r="AV89" i="1"/>
  <c r="AW89" i="1"/>
  <c r="AX89" i="1"/>
  <c r="AY89" i="1"/>
  <c r="AZ89" i="1"/>
  <c r="AV90" i="1"/>
  <c r="AW90" i="1"/>
  <c r="AX90" i="1"/>
  <c r="AY90" i="1"/>
  <c r="AZ90" i="1"/>
  <c r="AV91" i="1"/>
  <c r="AW91" i="1"/>
  <c r="AX91" i="1"/>
  <c r="AY91" i="1"/>
  <c r="AZ91" i="1"/>
  <c r="AV92" i="1"/>
  <c r="AW92" i="1"/>
  <c r="AX92" i="1"/>
  <c r="AY92" i="1"/>
  <c r="AZ92" i="1"/>
  <c r="AV93" i="1"/>
  <c r="AW93" i="1"/>
  <c r="AX93" i="1"/>
  <c r="AY93" i="1"/>
  <c r="AZ93" i="1"/>
  <c r="AV94" i="1"/>
  <c r="AW94" i="1"/>
  <c r="AX94" i="1"/>
  <c r="AY94" i="1"/>
  <c r="AZ94" i="1"/>
  <c r="AV95" i="1"/>
  <c r="AW95" i="1"/>
  <c r="AX95" i="1"/>
  <c r="AY95" i="1"/>
  <c r="AZ95" i="1"/>
  <c r="AV96" i="1"/>
  <c r="AW96" i="1"/>
  <c r="AX96" i="1"/>
  <c r="AY96" i="1"/>
  <c r="AZ96" i="1"/>
  <c r="AV97" i="1"/>
  <c r="AW97" i="1"/>
  <c r="AX97" i="1"/>
  <c r="AY97" i="1"/>
  <c r="AZ97" i="1"/>
  <c r="AV98" i="1"/>
  <c r="AW98" i="1"/>
  <c r="AX98" i="1"/>
  <c r="AY98" i="1"/>
  <c r="AZ98" i="1"/>
  <c r="AV99" i="1"/>
  <c r="AW99" i="1"/>
  <c r="AX99" i="1"/>
  <c r="AY99" i="1"/>
  <c r="AZ99" i="1"/>
  <c r="AV100" i="1"/>
  <c r="AW100" i="1"/>
  <c r="AX100" i="1"/>
  <c r="AY100" i="1"/>
  <c r="AZ100" i="1"/>
  <c r="AV101" i="1"/>
  <c r="AW101" i="1"/>
  <c r="AX101" i="1"/>
  <c r="AY101" i="1"/>
  <c r="AZ101" i="1"/>
  <c r="AV102" i="1"/>
  <c r="AW102" i="1"/>
  <c r="AX102" i="1"/>
  <c r="AY102" i="1"/>
  <c r="AZ102" i="1"/>
  <c r="AV103" i="1"/>
  <c r="AW103" i="1"/>
  <c r="AX103" i="1"/>
  <c r="AY103" i="1"/>
  <c r="AZ103" i="1"/>
  <c r="AV104" i="1"/>
  <c r="AW104" i="1"/>
  <c r="AX104" i="1"/>
  <c r="AY104" i="1"/>
  <c r="AZ104" i="1"/>
  <c r="AV105" i="1"/>
  <c r="AW105" i="1"/>
  <c r="AX105" i="1"/>
  <c r="AY105" i="1"/>
  <c r="AZ105" i="1"/>
  <c r="AV106" i="1"/>
  <c r="AW106" i="1"/>
  <c r="AX106" i="1"/>
  <c r="AY106" i="1"/>
  <c r="AZ106" i="1"/>
  <c r="AV107" i="1"/>
  <c r="AW107" i="1"/>
  <c r="AX107" i="1"/>
  <c r="AY107" i="1"/>
  <c r="AZ107" i="1"/>
  <c r="AV108" i="1"/>
  <c r="AW108" i="1"/>
  <c r="AX108" i="1"/>
  <c r="AY108" i="1"/>
  <c r="AZ108" i="1"/>
  <c r="AV109" i="1"/>
  <c r="AW109" i="1"/>
  <c r="AX109" i="1"/>
  <c r="AY109" i="1"/>
  <c r="AZ109" i="1"/>
  <c r="AV110" i="1"/>
  <c r="AW110" i="1"/>
  <c r="AX110" i="1"/>
  <c r="AY110" i="1"/>
  <c r="AZ110" i="1"/>
  <c r="AV111" i="1"/>
  <c r="AW111" i="1"/>
  <c r="AX111" i="1"/>
  <c r="AY111" i="1"/>
  <c r="AZ111" i="1"/>
  <c r="AV112" i="1"/>
  <c r="AW112" i="1"/>
  <c r="AX112" i="1"/>
  <c r="AY112" i="1"/>
  <c r="AZ112" i="1"/>
  <c r="AV113" i="1"/>
  <c r="AW113" i="1"/>
  <c r="AX113" i="1"/>
  <c r="AY113" i="1"/>
  <c r="AZ113" i="1"/>
  <c r="AV114" i="1"/>
  <c r="AW114" i="1"/>
  <c r="AX114" i="1"/>
  <c r="AY114" i="1"/>
  <c r="AZ114" i="1"/>
  <c r="AV115" i="1"/>
  <c r="AW115" i="1"/>
  <c r="AX115" i="1"/>
  <c r="AY115" i="1"/>
  <c r="AZ115" i="1"/>
  <c r="AV116" i="1"/>
  <c r="AW116" i="1"/>
  <c r="AX116" i="1"/>
  <c r="AY116" i="1"/>
  <c r="AZ116" i="1"/>
  <c r="AV117" i="1"/>
  <c r="AW117" i="1"/>
  <c r="AX117" i="1"/>
  <c r="AY117" i="1"/>
  <c r="AZ117" i="1"/>
  <c r="AV118" i="1"/>
  <c r="AW118" i="1"/>
  <c r="AX118" i="1"/>
  <c r="AY118" i="1"/>
  <c r="AZ118" i="1"/>
  <c r="AV119" i="1"/>
  <c r="AW119" i="1"/>
  <c r="AX119" i="1"/>
  <c r="AY119" i="1"/>
  <c r="AZ119" i="1"/>
  <c r="AV120" i="1"/>
  <c r="AW120" i="1"/>
  <c r="AX120" i="1"/>
  <c r="AY120" i="1"/>
  <c r="AZ120" i="1"/>
  <c r="AV121" i="1"/>
  <c r="AW121" i="1"/>
  <c r="AX121" i="1"/>
  <c r="AY121" i="1"/>
  <c r="AZ121" i="1"/>
  <c r="AV122" i="1"/>
  <c r="AW122" i="1"/>
  <c r="AX122" i="1"/>
  <c r="AY122" i="1"/>
  <c r="AZ122" i="1"/>
  <c r="AV123" i="1"/>
  <c r="AW123" i="1"/>
  <c r="AX123" i="1"/>
  <c r="AY123" i="1"/>
  <c r="AZ123" i="1"/>
  <c r="AV124" i="1"/>
  <c r="AW124" i="1"/>
  <c r="AX124" i="1"/>
  <c r="AY124" i="1"/>
  <c r="AZ124" i="1"/>
  <c r="AV125" i="1"/>
  <c r="AW125" i="1"/>
  <c r="AX125" i="1"/>
  <c r="AY125" i="1"/>
  <c r="AZ125" i="1"/>
  <c r="AV126" i="1"/>
  <c r="AW126" i="1"/>
  <c r="AX126" i="1"/>
  <c r="AY126" i="1"/>
  <c r="AZ126" i="1"/>
  <c r="AV127" i="1"/>
  <c r="AW127" i="1"/>
  <c r="AX127" i="1"/>
  <c r="AY127" i="1"/>
  <c r="AZ127" i="1"/>
  <c r="AV128" i="1"/>
  <c r="AW128" i="1"/>
  <c r="AX128" i="1"/>
  <c r="AY128" i="1"/>
  <c r="AZ128" i="1"/>
  <c r="AV129" i="1"/>
  <c r="AW129" i="1"/>
  <c r="AX129" i="1"/>
  <c r="AY129" i="1"/>
  <c r="AZ129" i="1"/>
  <c r="AV130" i="1"/>
  <c r="AW130" i="1"/>
  <c r="AX130" i="1"/>
  <c r="AY130" i="1"/>
  <c r="AZ130" i="1"/>
  <c r="AV131" i="1"/>
  <c r="AW131" i="1"/>
  <c r="AX131" i="1"/>
  <c r="AY131" i="1"/>
  <c r="AZ131" i="1"/>
  <c r="AV132" i="1"/>
  <c r="AW132" i="1"/>
  <c r="AX132" i="1"/>
  <c r="AY132" i="1"/>
  <c r="AZ132" i="1"/>
  <c r="AV133" i="1"/>
  <c r="AW133" i="1"/>
  <c r="AX133" i="1"/>
  <c r="AY133" i="1"/>
  <c r="AZ133" i="1"/>
  <c r="AV134" i="1"/>
  <c r="AW134" i="1"/>
  <c r="AX134" i="1"/>
  <c r="AY134" i="1"/>
  <c r="AZ134" i="1"/>
  <c r="AV135" i="1"/>
  <c r="AW135" i="1"/>
  <c r="AX135" i="1"/>
  <c r="AY135" i="1"/>
  <c r="AZ135" i="1"/>
  <c r="AV136" i="1"/>
  <c r="AW136" i="1"/>
  <c r="AX136" i="1"/>
  <c r="AY136" i="1"/>
  <c r="AZ136" i="1"/>
  <c r="AV137" i="1"/>
  <c r="AW137" i="1"/>
  <c r="AX137" i="1"/>
  <c r="AY137" i="1"/>
  <c r="AZ137" i="1"/>
  <c r="AV138" i="1"/>
  <c r="AW138" i="1"/>
  <c r="AX138" i="1"/>
  <c r="AY138" i="1"/>
  <c r="AZ138" i="1"/>
  <c r="AV139" i="1"/>
  <c r="AW139" i="1"/>
  <c r="AX139" i="1"/>
  <c r="AY139" i="1"/>
  <c r="AZ139" i="1"/>
  <c r="AV140" i="1"/>
  <c r="AW140" i="1"/>
  <c r="AX140" i="1"/>
  <c r="AY140" i="1"/>
  <c r="AZ140" i="1"/>
  <c r="AV141" i="1"/>
  <c r="AW141" i="1"/>
  <c r="AX141" i="1"/>
  <c r="AY141" i="1"/>
  <c r="AZ141" i="1"/>
  <c r="AV142" i="1"/>
  <c r="AW142" i="1"/>
  <c r="AX142" i="1"/>
  <c r="AY142" i="1"/>
  <c r="AZ142" i="1"/>
  <c r="AV143" i="1"/>
  <c r="AW143" i="1"/>
  <c r="AX143" i="1"/>
  <c r="AY143" i="1"/>
  <c r="AZ143" i="1"/>
  <c r="AV144" i="1"/>
  <c r="AW144" i="1"/>
  <c r="AX144" i="1"/>
  <c r="AY144" i="1"/>
  <c r="AZ144" i="1"/>
  <c r="AV145" i="1"/>
  <c r="AW145" i="1"/>
  <c r="AX145" i="1"/>
  <c r="AY145" i="1"/>
  <c r="AZ145" i="1"/>
  <c r="AV146" i="1"/>
  <c r="AW146" i="1"/>
  <c r="AX146" i="1"/>
  <c r="AY146" i="1"/>
  <c r="AZ146" i="1"/>
  <c r="AV147" i="1"/>
  <c r="AW147" i="1"/>
  <c r="AX147" i="1"/>
  <c r="AY147" i="1"/>
  <c r="AZ147" i="1"/>
  <c r="AV148" i="1"/>
  <c r="AW148" i="1"/>
  <c r="AX148" i="1"/>
  <c r="AY148" i="1"/>
  <c r="AZ148" i="1"/>
  <c r="AV149" i="1"/>
  <c r="AW149" i="1"/>
  <c r="AX149" i="1"/>
  <c r="AY149" i="1"/>
  <c r="AZ149" i="1"/>
  <c r="AV150" i="1"/>
  <c r="AW150" i="1"/>
  <c r="AX150" i="1"/>
  <c r="AY150" i="1"/>
  <c r="AZ150" i="1"/>
  <c r="AV151" i="1"/>
  <c r="AW151" i="1"/>
  <c r="AX151" i="1"/>
  <c r="AY151" i="1"/>
  <c r="AZ151" i="1"/>
  <c r="AV152" i="1"/>
  <c r="AW152" i="1"/>
  <c r="AX152" i="1"/>
  <c r="AY152" i="1"/>
  <c r="AZ152" i="1"/>
  <c r="AV153" i="1"/>
  <c r="AW153" i="1"/>
  <c r="AX153" i="1"/>
  <c r="AY153" i="1"/>
  <c r="AZ153" i="1"/>
  <c r="AV154" i="1"/>
  <c r="AW154" i="1"/>
  <c r="AX154" i="1"/>
  <c r="AY154" i="1"/>
  <c r="AZ154" i="1"/>
  <c r="AV155" i="1"/>
  <c r="AW155" i="1"/>
  <c r="AX155" i="1"/>
  <c r="AY155" i="1"/>
  <c r="AZ155" i="1"/>
  <c r="AV156" i="1"/>
  <c r="AW156" i="1"/>
  <c r="AX156" i="1"/>
  <c r="AY156" i="1"/>
  <c r="AZ156" i="1"/>
  <c r="AV157" i="1"/>
  <c r="AW157" i="1"/>
  <c r="AX157" i="1"/>
  <c r="AY157" i="1"/>
  <c r="AZ157" i="1"/>
  <c r="AV158" i="1"/>
  <c r="AW158" i="1"/>
  <c r="AX158" i="1"/>
  <c r="AY158" i="1"/>
  <c r="AZ158" i="1"/>
  <c r="AV159" i="1"/>
  <c r="AW159" i="1"/>
  <c r="AX159" i="1"/>
  <c r="AY159" i="1"/>
  <c r="AZ159" i="1"/>
  <c r="AV160" i="1"/>
  <c r="AW160" i="1"/>
  <c r="AX160" i="1"/>
  <c r="AY160" i="1"/>
  <c r="AZ160" i="1"/>
  <c r="AV161" i="1"/>
  <c r="AW161" i="1"/>
  <c r="AX161" i="1"/>
  <c r="AY161" i="1"/>
  <c r="AZ161" i="1"/>
  <c r="AV162" i="1"/>
  <c r="AW162" i="1"/>
  <c r="AX162" i="1"/>
  <c r="AY162" i="1"/>
  <c r="AZ162" i="1"/>
  <c r="AV163" i="1"/>
  <c r="AW163" i="1"/>
  <c r="AX163" i="1"/>
  <c r="AY163" i="1"/>
  <c r="AZ163" i="1"/>
  <c r="AV164" i="1"/>
  <c r="AW164" i="1"/>
  <c r="AX164" i="1"/>
  <c r="AY164" i="1"/>
  <c r="AZ164" i="1"/>
  <c r="AV165" i="1"/>
  <c r="AW165" i="1"/>
  <c r="AX165" i="1"/>
  <c r="AY165" i="1"/>
  <c r="AZ165" i="1"/>
  <c r="AV166" i="1"/>
  <c r="AW166" i="1"/>
  <c r="AX166" i="1"/>
  <c r="AY166" i="1"/>
  <c r="AZ166" i="1"/>
  <c r="AV167" i="1"/>
  <c r="AW167" i="1"/>
  <c r="AX167" i="1"/>
  <c r="AY167" i="1"/>
  <c r="AZ167" i="1"/>
  <c r="AV168" i="1"/>
  <c r="AW168" i="1"/>
  <c r="AX168" i="1"/>
  <c r="AY168" i="1"/>
  <c r="AZ168" i="1"/>
  <c r="AV169" i="1"/>
  <c r="AW169" i="1"/>
  <c r="AX169" i="1"/>
  <c r="AY169" i="1"/>
  <c r="AZ169" i="1"/>
  <c r="AV170" i="1"/>
  <c r="AW170" i="1"/>
  <c r="AX170" i="1"/>
  <c r="AY170" i="1"/>
  <c r="AZ170" i="1"/>
  <c r="AV171" i="1"/>
  <c r="AW171" i="1"/>
  <c r="AX171" i="1"/>
  <c r="AY171" i="1"/>
  <c r="AZ171" i="1"/>
  <c r="AV172" i="1"/>
  <c r="AW172" i="1"/>
  <c r="AX172" i="1"/>
  <c r="AY172" i="1"/>
  <c r="AZ172" i="1"/>
  <c r="AV173" i="1"/>
  <c r="AW173" i="1"/>
  <c r="AX173" i="1"/>
  <c r="AY173" i="1"/>
  <c r="AZ173" i="1"/>
  <c r="AV174" i="1"/>
  <c r="AW174" i="1"/>
  <c r="AX174" i="1"/>
  <c r="AY174" i="1"/>
  <c r="AZ174" i="1"/>
  <c r="AV175" i="1"/>
  <c r="AW175" i="1"/>
  <c r="AX175" i="1"/>
  <c r="AY175" i="1"/>
  <c r="AZ175" i="1"/>
  <c r="AV176" i="1"/>
  <c r="AW176" i="1"/>
  <c r="AX176" i="1"/>
  <c r="AY176" i="1"/>
  <c r="AZ176" i="1"/>
  <c r="AV177" i="1"/>
  <c r="AW177" i="1"/>
  <c r="AX177" i="1"/>
  <c r="AY177" i="1"/>
  <c r="AZ177" i="1"/>
  <c r="AV178" i="1"/>
  <c r="AW178" i="1"/>
  <c r="AX178" i="1"/>
  <c r="AY178" i="1"/>
  <c r="AZ178" i="1"/>
  <c r="AV179" i="1"/>
  <c r="AW179" i="1"/>
  <c r="AX179" i="1"/>
  <c r="AY179" i="1"/>
  <c r="AZ179" i="1"/>
  <c r="AV180" i="1"/>
  <c r="AW180" i="1"/>
  <c r="AX180" i="1"/>
  <c r="AY180" i="1"/>
  <c r="AZ180" i="1"/>
  <c r="AV181" i="1"/>
  <c r="AW181" i="1"/>
  <c r="AX181" i="1"/>
  <c r="AY181" i="1"/>
  <c r="AZ181" i="1"/>
  <c r="AV182" i="1"/>
  <c r="AW182" i="1"/>
  <c r="AX182" i="1"/>
  <c r="AY182" i="1"/>
  <c r="AZ182" i="1"/>
  <c r="AV183" i="1"/>
  <c r="AW183" i="1"/>
  <c r="AX183" i="1"/>
  <c r="AY183" i="1"/>
  <c r="AZ183" i="1"/>
  <c r="AV184" i="1"/>
  <c r="AW184" i="1"/>
  <c r="AX184" i="1"/>
  <c r="AY184" i="1"/>
  <c r="AZ184" i="1"/>
  <c r="AV185" i="1"/>
  <c r="AW185" i="1"/>
  <c r="AX185" i="1"/>
  <c r="AY185" i="1"/>
  <c r="AZ185" i="1"/>
  <c r="AV186" i="1"/>
  <c r="AW186" i="1"/>
  <c r="AX186" i="1"/>
  <c r="AY186" i="1"/>
  <c r="AZ186" i="1"/>
  <c r="AV187" i="1"/>
  <c r="AW187" i="1"/>
  <c r="AX187" i="1"/>
  <c r="AY187" i="1"/>
  <c r="AZ187" i="1"/>
  <c r="AV188" i="1"/>
  <c r="AW188" i="1"/>
  <c r="AX188" i="1"/>
  <c r="AY188" i="1"/>
  <c r="AZ188" i="1"/>
  <c r="AV189" i="1"/>
  <c r="AW189" i="1"/>
  <c r="AX189" i="1"/>
  <c r="AY189" i="1"/>
  <c r="AZ189" i="1"/>
  <c r="AV190" i="1"/>
  <c r="AW190" i="1"/>
  <c r="AX190" i="1"/>
  <c r="AY190" i="1"/>
  <c r="AZ190" i="1"/>
  <c r="AV191" i="1"/>
  <c r="AW191" i="1"/>
  <c r="AX191" i="1"/>
  <c r="AY191" i="1"/>
  <c r="AZ191" i="1"/>
  <c r="AV192" i="1"/>
  <c r="AW192" i="1"/>
  <c r="AX192" i="1"/>
  <c r="AY192" i="1"/>
  <c r="AZ192" i="1"/>
  <c r="AV193" i="1"/>
  <c r="AW193" i="1"/>
  <c r="AX193" i="1"/>
  <c r="AY193" i="1"/>
  <c r="AZ193" i="1"/>
  <c r="AV194" i="1"/>
  <c r="AW194" i="1"/>
  <c r="AX194" i="1"/>
  <c r="AY194" i="1"/>
  <c r="AZ194" i="1"/>
  <c r="AV195" i="1"/>
  <c r="AW195" i="1"/>
  <c r="AX195" i="1"/>
  <c r="AY195" i="1"/>
  <c r="AZ195" i="1"/>
  <c r="AV196" i="1"/>
  <c r="AW196" i="1"/>
  <c r="AX196" i="1"/>
  <c r="AY196" i="1"/>
  <c r="AZ196" i="1"/>
  <c r="AV197" i="1"/>
  <c r="AW197" i="1"/>
  <c r="AX197" i="1"/>
  <c r="AY197" i="1"/>
  <c r="AZ197" i="1"/>
  <c r="AV198" i="1"/>
  <c r="AW198" i="1"/>
  <c r="AX198" i="1"/>
  <c r="AY198" i="1"/>
  <c r="AZ198" i="1"/>
  <c r="AV199" i="1"/>
  <c r="AW199" i="1"/>
  <c r="AX199" i="1"/>
  <c r="AY199" i="1"/>
  <c r="AZ199" i="1"/>
  <c r="AV200" i="1"/>
  <c r="AW200" i="1"/>
  <c r="AX200" i="1"/>
  <c r="AY200" i="1"/>
  <c r="AZ200" i="1"/>
  <c r="AV201" i="1"/>
  <c r="AW201" i="1"/>
  <c r="AX201" i="1"/>
  <c r="AY201" i="1"/>
  <c r="AZ201" i="1"/>
  <c r="AV202" i="1"/>
  <c r="AW202" i="1"/>
  <c r="AX202" i="1"/>
  <c r="AY202" i="1"/>
  <c r="AZ202" i="1"/>
  <c r="AV203" i="1"/>
  <c r="AW203" i="1"/>
  <c r="AX203" i="1"/>
  <c r="AY203" i="1"/>
  <c r="AZ203" i="1"/>
  <c r="AV204" i="1"/>
  <c r="AW204" i="1"/>
  <c r="AX204" i="1"/>
  <c r="AY204" i="1"/>
  <c r="AZ204" i="1"/>
  <c r="AV205" i="1"/>
  <c r="AW205" i="1"/>
  <c r="AX205" i="1"/>
  <c r="AY205" i="1"/>
  <c r="AZ205" i="1"/>
  <c r="AV206" i="1"/>
  <c r="AW206" i="1"/>
  <c r="AX206" i="1"/>
  <c r="AY206" i="1"/>
  <c r="AZ206" i="1"/>
  <c r="AV207" i="1"/>
  <c r="AW207" i="1"/>
  <c r="AX207" i="1"/>
  <c r="AY207" i="1"/>
  <c r="AZ207" i="1"/>
  <c r="AV208" i="1"/>
  <c r="AW208" i="1"/>
  <c r="AX208" i="1"/>
  <c r="AY208" i="1"/>
  <c r="AZ208" i="1"/>
  <c r="AV209" i="1"/>
  <c r="AW209" i="1"/>
  <c r="AX209" i="1"/>
  <c r="AY209" i="1"/>
  <c r="AZ209" i="1"/>
  <c r="AV210" i="1"/>
  <c r="AW210" i="1"/>
  <c r="AX210" i="1"/>
  <c r="AY210" i="1"/>
  <c r="AZ210" i="1"/>
  <c r="AV211" i="1"/>
  <c r="AW211" i="1"/>
  <c r="AX211" i="1"/>
  <c r="AY211" i="1"/>
  <c r="AZ211" i="1"/>
  <c r="AV212" i="1"/>
  <c r="AW212" i="1"/>
  <c r="AX212" i="1"/>
  <c r="AY212" i="1"/>
  <c r="AZ212" i="1"/>
  <c r="AV213" i="1"/>
  <c r="AW213" i="1"/>
  <c r="AX213" i="1"/>
  <c r="AY213" i="1"/>
  <c r="AZ213" i="1"/>
  <c r="AV214" i="1"/>
  <c r="AW214" i="1"/>
  <c r="AX214" i="1"/>
  <c r="AY214" i="1"/>
  <c r="AZ214" i="1"/>
  <c r="AV215" i="1"/>
  <c r="AW215" i="1"/>
  <c r="AX215" i="1"/>
  <c r="AY215" i="1"/>
  <c r="AZ215" i="1"/>
  <c r="AV216" i="1"/>
  <c r="AW216" i="1"/>
  <c r="AX216" i="1"/>
  <c r="AY216" i="1"/>
  <c r="AZ216" i="1"/>
  <c r="AV217" i="1"/>
  <c r="AW217" i="1"/>
  <c r="AX217" i="1"/>
  <c r="AY217" i="1"/>
  <c r="AZ217" i="1"/>
  <c r="AV218" i="1"/>
  <c r="AW218" i="1"/>
  <c r="AX218" i="1"/>
  <c r="AY218" i="1"/>
  <c r="AZ218" i="1"/>
  <c r="AV219" i="1"/>
  <c r="AW219" i="1"/>
  <c r="AX219" i="1"/>
  <c r="AY219" i="1"/>
  <c r="AZ219" i="1"/>
  <c r="AV220" i="1"/>
  <c r="AW220" i="1"/>
  <c r="AX220" i="1"/>
  <c r="AY220" i="1"/>
  <c r="AZ220" i="1"/>
  <c r="AV221" i="1"/>
  <c r="AW221" i="1"/>
  <c r="AX221" i="1"/>
  <c r="AY221" i="1"/>
  <c r="AV222" i="1"/>
  <c r="AW222" i="1"/>
  <c r="AX222" i="1"/>
  <c r="AY222" i="1"/>
  <c r="AZ222" i="1"/>
  <c r="AU3" i="1"/>
  <c r="AU4" i="1"/>
  <c r="AU5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47" i="1"/>
  <c r="AU48" i="1"/>
  <c r="AU49" i="1"/>
  <c r="AU50" i="1"/>
  <c r="AU51" i="1"/>
  <c r="AU52" i="1"/>
  <c r="AU53" i="1"/>
  <c r="AU54" i="1"/>
  <c r="AU55" i="1"/>
  <c r="AU56" i="1"/>
  <c r="AU57" i="1"/>
  <c r="AU58" i="1"/>
  <c r="AU59" i="1"/>
  <c r="AU60" i="1"/>
  <c r="AU61" i="1"/>
  <c r="AU62" i="1"/>
  <c r="AU63" i="1"/>
  <c r="AU64" i="1"/>
  <c r="AU65" i="1"/>
  <c r="AU66" i="1"/>
  <c r="AU67" i="1"/>
  <c r="AU68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91" i="1"/>
  <c r="AU92" i="1"/>
  <c r="AU93" i="1"/>
  <c r="AU94" i="1"/>
  <c r="AU95" i="1"/>
  <c r="AU96" i="1"/>
  <c r="AU97" i="1"/>
  <c r="AU98" i="1"/>
  <c r="AU99" i="1"/>
  <c r="AU100" i="1"/>
  <c r="AU101" i="1"/>
  <c r="AU102" i="1"/>
  <c r="AU103" i="1"/>
  <c r="AU104" i="1"/>
  <c r="AU105" i="1"/>
  <c r="AU106" i="1"/>
  <c r="AU107" i="1"/>
  <c r="AU108" i="1"/>
  <c r="AU109" i="1"/>
  <c r="AU110" i="1"/>
  <c r="AU111" i="1"/>
  <c r="AU112" i="1"/>
  <c r="AU113" i="1"/>
  <c r="AU114" i="1"/>
  <c r="AU115" i="1"/>
  <c r="AU116" i="1"/>
  <c r="AU117" i="1"/>
  <c r="AU118" i="1"/>
  <c r="AU119" i="1"/>
  <c r="AU120" i="1"/>
  <c r="AU121" i="1"/>
  <c r="AU122" i="1"/>
  <c r="AU123" i="1"/>
  <c r="AU124" i="1"/>
  <c r="AU125" i="1"/>
  <c r="AU126" i="1"/>
  <c r="AU127" i="1"/>
  <c r="AU128" i="1"/>
  <c r="AU129" i="1"/>
  <c r="AU130" i="1"/>
  <c r="AU131" i="1"/>
  <c r="AU132" i="1"/>
  <c r="AU133" i="1"/>
  <c r="AU134" i="1"/>
  <c r="AU135" i="1"/>
  <c r="AU136" i="1"/>
  <c r="AU137" i="1"/>
  <c r="AU138" i="1"/>
  <c r="AU139" i="1"/>
  <c r="AU140" i="1"/>
  <c r="AU141" i="1"/>
  <c r="AU142" i="1"/>
  <c r="AU143" i="1"/>
  <c r="AU144" i="1"/>
  <c r="AU145" i="1"/>
  <c r="AU146" i="1"/>
  <c r="AU147" i="1"/>
  <c r="AU148" i="1"/>
  <c r="AU149" i="1"/>
  <c r="AU150" i="1"/>
  <c r="AU151" i="1"/>
  <c r="AU152" i="1"/>
  <c r="AU153" i="1"/>
  <c r="AU154" i="1"/>
  <c r="AU155" i="1"/>
  <c r="AU156" i="1"/>
  <c r="AU157" i="1"/>
  <c r="AU158" i="1"/>
  <c r="AU159" i="1"/>
  <c r="AU160" i="1"/>
  <c r="AU161" i="1"/>
  <c r="AU162" i="1"/>
  <c r="AU163" i="1"/>
  <c r="AU164" i="1"/>
  <c r="AU165" i="1"/>
  <c r="AU166" i="1"/>
  <c r="AU167" i="1"/>
  <c r="AU168" i="1"/>
  <c r="AU169" i="1"/>
  <c r="AU170" i="1"/>
  <c r="AU171" i="1"/>
  <c r="AU172" i="1"/>
  <c r="AU173" i="1"/>
  <c r="AU174" i="1"/>
  <c r="AU175" i="1"/>
  <c r="AU176" i="1"/>
  <c r="AU177" i="1"/>
  <c r="AU178" i="1"/>
  <c r="AU179" i="1"/>
  <c r="AU180" i="1"/>
  <c r="AU181" i="1"/>
  <c r="AU182" i="1"/>
  <c r="AU183" i="1"/>
  <c r="AU184" i="1"/>
  <c r="AU185" i="1"/>
  <c r="AU186" i="1"/>
  <c r="AU187" i="1"/>
  <c r="AU188" i="1"/>
  <c r="AU189" i="1"/>
  <c r="AU190" i="1"/>
  <c r="AU191" i="1"/>
  <c r="AU192" i="1"/>
  <c r="AU193" i="1"/>
  <c r="AU194" i="1"/>
  <c r="AU195" i="1"/>
  <c r="AU196" i="1"/>
  <c r="AU197" i="1"/>
  <c r="AU198" i="1"/>
  <c r="AU199" i="1"/>
  <c r="AU200" i="1"/>
  <c r="AU201" i="1"/>
  <c r="AU202" i="1"/>
  <c r="AU203" i="1"/>
  <c r="AU204" i="1"/>
  <c r="AU205" i="1"/>
  <c r="AU206" i="1"/>
  <c r="AU207" i="1"/>
  <c r="AU208" i="1"/>
  <c r="AU209" i="1"/>
  <c r="AU210" i="1"/>
  <c r="AU211" i="1"/>
  <c r="AU212" i="1"/>
  <c r="AU213" i="1"/>
  <c r="AU214" i="1"/>
  <c r="AU215" i="1"/>
  <c r="AU216" i="1"/>
  <c r="AU217" i="1"/>
  <c r="AU218" i="1"/>
  <c r="AU219" i="1"/>
  <c r="AU220" i="1"/>
  <c r="AU221" i="1"/>
  <c r="AU222" i="1"/>
  <c r="AU2" i="1"/>
  <c r="AS224" i="2" l="1"/>
  <c r="AU224" i="2"/>
  <c r="AT224" i="2"/>
  <c r="CT224" i="2"/>
  <c r="CV224" i="2"/>
  <c r="CU224" i="2"/>
  <c r="CS224" i="2"/>
  <c r="CR224" i="2"/>
  <c r="CQ224" i="2"/>
  <c r="CP224" i="2"/>
  <c r="CO224" i="2"/>
  <c r="CN148" i="2"/>
  <c r="CN218" i="2"/>
  <c r="CN172" i="2"/>
  <c r="CN4" i="2"/>
  <c r="CN83" i="2"/>
  <c r="CN22" i="2"/>
  <c r="CN122" i="2"/>
  <c r="CN98" i="2"/>
  <c r="CN59" i="2"/>
  <c r="CN164" i="2"/>
  <c r="CN177" i="2"/>
  <c r="CN108" i="2"/>
  <c r="CN110" i="2"/>
  <c r="CN39" i="2"/>
  <c r="CN131" i="2"/>
  <c r="CN137" i="2"/>
  <c r="CN181" i="2"/>
  <c r="CN78" i="2"/>
  <c r="CN16" i="2"/>
  <c r="CN176" i="2"/>
  <c r="CN72" i="2"/>
  <c r="CN85" i="2"/>
  <c r="CN207" i="2"/>
  <c r="CN2" i="2"/>
  <c r="CN79" i="2"/>
  <c r="CN42" i="2"/>
  <c r="CN204" i="2"/>
  <c r="CN56" i="2"/>
  <c r="CN53" i="2"/>
  <c r="CN60" i="2"/>
  <c r="CN114" i="2"/>
  <c r="CN151" i="2"/>
  <c r="CN20" i="2"/>
  <c r="CN101" i="2"/>
  <c r="CN206" i="2"/>
  <c r="CN25" i="2"/>
  <c r="CN62" i="2"/>
  <c r="CN183" i="2"/>
  <c r="CN100" i="2"/>
  <c r="CN201" i="2"/>
  <c r="CN43" i="2"/>
  <c r="CN174" i="2"/>
  <c r="CN155" i="2"/>
  <c r="CN99" i="2"/>
  <c r="CN202" i="2"/>
  <c r="CN134" i="2"/>
  <c r="CN175" i="2"/>
  <c r="CN167" i="2"/>
  <c r="CN216" i="2"/>
  <c r="CN166" i="2"/>
  <c r="CN190" i="2"/>
  <c r="CN45" i="2"/>
  <c r="CN40" i="2"/>
  <c r="CN81" i="2"/>
  <c r="CN57" i="2"/>
  <c r="CN50" i="2"/>
  <c r="CN97" i="2"/>
  <c r="CN163" i="2"/>
  <c r="CN191" i="2"/>
  <c r="CN49" i="2"/>
  <c r="CN133" i="2"/>
  <c r="CN18" i="2"/>
  <c r="CN26" i="2"/>
  <c r="CN30" i="2"/>
  <c r="CN132" i="2"/>
  <c r="CN58" i="2"/>
  <c r="CN93" i="2"/>
  <c r="CN210" i="2"/>
  <c r="CN61" i="2"/>
  <c r="CN129" i="2"/>
  <c r="CN125" i="2"/>
  <c r="CN139" i="2"/>
  <c r="CN152" i="2"/>
  <c r="CN28" i="2"/>
  <c r="CN21" i="2"/>
  <c r="CN205" i="2"/>
  <c r="CN156" i="2"/>
  <c r="CN189" i="2"/>
  <c r="CN51" i="2"/>
  <c r="CN153" i="2"/>
  <c r="CN111" i="2"/>
  <c r="CN186" i="2"/>
  <c r="CN209" i="2"/>
  <c r="CN77" i="2"/>
  <c r="CN117" i="2"/>
  <c r="CN141" i="2"/>
  <c r="CN87" i="2"/>
  <c r="CN73" i="2"/>
  <c r="CN92" i="2"/>
  <c r="CN54" i="2"/>
  <c r="CN182" i="2"/>
  <c r="CN95" i="2"/>
  <c r="CN116" i="2"/>
  <c r="CN144" i="2"/>
  <c r="CN197" i="2"/>
  <c r="CN84" i="2"/>
  <c r="CN90" i="2"/>
  <c r="CN9" i="2"/>
  <c r="CN187" i="2"/>
  <c r="CN94" i="2"/>
  <c r="CN217" i="2"/>
  <c r="CN184" i="2"/>
  <c r="CN193" i="2"/>
  <c r="CN185" i="2"/>
  <c r="CN198" i="2"/>
  <c r="CN69" i="2"/>
  <c r="CN67" i="2"/>
  <c r="CN68" i="2"/>
  <c r="CN115" i="2"/>
  <c r="CN102" i="2"/>
  <c r="CN11" i="2"/>
  <c r="CN136" i="2"/>
  <c r="CN138" i="2"/>
  <c r="CN170" i="2"/>
  <c r="CN35" i="2"/>
  <c r="CN91" i="2"/>
  <c r="CN215" i="2"/>
  <c r="CN41" i="2"/>
  <c r="CN113" i="2"/>
  <c r="CN165" i="2"/>
  <c r="CN46" i="2"/>
  <c r="CN52" i="2"/>
  <c r="CN106" i="2"/>
  <c r="CN12" i="2"/>
  <c r="CN200" i="2"/>
  <c r="CN38" i="2"/>
  <c r="CN149" i="2"/>
  <c r="CN178" i="2"/>
  <c r="CN188" i="2"/>
  <c r="CN121" i="2"/>
  <c r="CN15" i="2"/>
  <c r="CN32" i="2"/>
  <c r="CN36" i="2"/>
  <c r="CN47" i="2"/>
  <c r="CN65" i="2"/>
  <c r="CN146" i="2"/>
  <c r="CN212" i="2"/>
  <c r="CN199" i="2"/>
  <c r="CN171" i="2"/>
  <c r="CN27" i="2"/>
  <c r="CN33" i="2"/>
  <c r="CN192" i="2"/>
  <c r="CN162" i="2"/>
  <c r="CN130" i="2"/>
  <c r="CN48" i="2"/>
  <c r="CN158" i="2"/>
  <c r="CN124" i="2"/>
  <c r="CN195" i="2"/>
  <c r="CN80" i="2"/>
  <c r="CN55" i="2"/>
  <c r="CN70" i="2"/>
  <c r="CN105" i="2"/>
  <c r="CN127" i="2"/>
  <c r="CN169" i="2"/>
  <c r="CN109" i="2"/>
  <c r="CN71" i="2"/>
  <c r="CN74" i="2"/>
  <c r="CN194" i="2"/>
  <c r="CN120" i="2"/>
  <c r="CN180" i="2"/>
  <c r="CN208" i="2"/>
  <c r="CN104" i="2"/>
  <c r="CN88" i="2"/>
  <c r="CN168" i="2"/>
  <c r="CN145" i="2"/>
  <c r="CN211" i="2"/>
  <c r="CN219" i="2"/>
  <c r="CN5" i="2"/>
  <c r="CN112" i="2"/>
  <c r="CI128" i="2"/>
  <c r="CN96" i="2"/>
  <c r="CI96" i="2"/>
  <c r="CI148" i="2"/>
  <c r="CI218" i="2"/>
  <c r="CI172" i="2"/>
  <c r="CI4" i="2"/>
  <c r="CI83" i="2"/>
  <c r="CI22" i="2"/>
  <c r="CI122" i="2"/>
  <c r="CI98" i="2"/>
  <c r="CI59" i="2"/>
  <c r="CI164" i="2"/>
  <c r="CI177" i="2"/>
  <c r="CI108" i="2"/>
  <c r="CI110" i="2"/>
  <c r="CI39" i="2"/>
  <c r="CI131" i="2"/>
  <c r="CI137" i="2"/>
  <c r="CI181" i="2"/>
  <c r="CI78" i="2"/>
  <c r="CI16" i="2"/>
  <c r="CI176" i="2"/>
  <c r="CI72" i="2"/>
  <c r="CI207" i="2"/>
  <c r="CI2" i="2"/>
  <c r="CI79" i="2"/>
  <c r="CI42" i="2"/>
  <c r="CI204" i="2"/>
  <c r="CI56" i="2"/>
  <c r="CI53" i="2"/>
  <c r="CI37" i="2"/>
  <c r="CI114" i="2"/>
  <c r="CI151" i="2"/>
  <c r="CI20" i="2"/>
  <c r="CI101" i="2"/>
  <c r="CI206" i="2"/>
  <c r="CI25" i="2"/>
  <c r="CI62" i="2"/>
  <c r="CI183" i="2"/>
  <c r="CI100" i="2"/>
  <c r="CI201" i="2"/>
  <c r="CI43" i="2"/>
  <c r="CI174" i="2"/>
  <c r="CI155" i="2"/>
  <c r="CI99" i="2"/>
  <c r="CI202" i="2"/>
  <c r="CI134" i="2"/>
  <c r="CI175" i="2"/>
  <c r="CI167" i="2"/>
  <c r="CI190" i="2"/>
  <c r="CI45" i="2"/>
  <c r="CI40" i="2"/>
  <c r="CI214" i="2"/>
  <c r="CI81" i="2"/>
  <c r="CI57" i="2"/>
  <c r="CI50" i="2"/>
  <c r="CI97" i="2"/>
  <c r="CI191" i="2"/>
  <c r="CI49" i="2"/>
  <c r="CI133" i="2"/>
  <c r="CI18" i="2"/>
  <c r="CI26" i="2"/>
  <c r="CI30" i="2"/>
  <c r="CI58" i="2"/>
  <c r="CI93" i="2"/>
  <c r="CI210" i="2"/>
  <c r="CI61" i="2"/>
  <c r="CI125" i="2"/>
  <c r="CI139" i="2"/>
  <c r="CI152" i="2"/>
  <c r="CI21" i="2"/>
  <c r="CI205" i="2"/>
  <c r="CI156" i="2"/>
  <c r="CI189" i="2"/>
  <c r="CI51" i="2"/>
  <c r="CI153" i="2"/>
  <c r="CI111" i="2"/>
  <c r="CI186" i="2"/>
  <c r="CI209" i="2"/>
  <c r="CI77" i="2"/>
  <c r="CI141" i="2"/>
  <c r="CI142" i="2"/>
  <c r="CI73" i="2"/>
  <c r="CI92" i="2"/>
  <c r="CI54" i="2"/>
  <c r="CI182" i="2"/>
  <c r="CI144" i="2"/>
  <c r="CI197" i="2"/>
  <c r="CI84" i="2"/>
  <c r="CI90" i="2"/>
  <c r="CI9" i="2"/>
  <c r="CI187" i="2"/>
  <c r="CI94" i="2"/>
  <c r="CI217" i="2"/>
  <c r="CI184" i="2"/>
  <c r="CI193" i="2"/>
  <c r="CI185" i="2"/>
  <c r="CI198" i="2"/>
  <c r="CI69" i="2"/>
  <c r="CI67" i="2"/>
  <c r="CI68" i="2"/>
  <c r="CI115" i="2"/>
  <c r="CI102" i="2"/>
  <c r="CI11" i="2"/>
  <c r="CI136" i="2"/>
  <c r="CI138" i="2"/>
  <c r="CI170" i="2"/>
  <c r="CI35" i="2"/>
  <c r="CI215" i="2"/>
  <c r="CI41" i="2"/>
  <c r="CI113" i="2"/>
  <c r="CI165" i="2"/>
  <c r="CI46" i="2"/>
  <c r="CI106" i="2"/>
  <c r="CI12" i="2"/>
  <c r="CI200" i="2"/>
  <c r="CI38" i="2"/>
  <c r="CI178" i="2"/>
  <c r="CI188" i="2"/>
  <c r="CI121" i="2"/>
  <c r="CI15" i="2"/>
  <c r="CI32" i="2"/>
  <c r="CI36" i="2"/>
  <c r="CI47" i="2"/>
  <c r="CI65" i="2"/>
  <c r="CI146" i="2"/>
  <c r="CI212" i="2"/>
  <c r="CI199" i="2"/>
  <c r="CI171" i="2"/>
  <c r="CI33" i="2"/>
  <c r="CI192" i="2"/>
  <c r="CI162" i="2"/>
  <c r="CI130" i="2"/>
  <c r="CI48" i="2"/>
  <c r="CI158" i="2"/>
  <c r="CI124" i="2"/>
  <c r="CI80" i="2"/>
  <c r="CI55" i="2"/>
  <c r="CI105" i="2"/>
  <c r="CI127" i="2"/>
  <c r="CI109" i="2"/>
  <c r="CI74" i="2"/>
  <c r="CI120" i="2"/>
  <c r="CI180" i="2"/>
  <c r="CI104" i="2"/>
  <c r="CI88" i="2"/>
  <c r="CI168" i="2"/>
  <c r="CI145" i="2"/>
  <c r="CI211" i="2"/>
  <c r="CI219" i="2"/>
  <c r="CI112" i="2"/>
  <c r="AP224" i="2" l="1"/>
  <c r="AF224" i="2" l="1"/>
  <c r="AG224" i="2"/>
  <c r="AH224" i="2"/>
  <c r="AI224" i="2"/>
  <c r="AY224" i="2"/>
  <c r="AZ224" i="2"/>
  <c r="BA224" i="2"/>
  <c r="BB224" i="2"/>
  <c r="BC224" i="2"/>
  <c r="BD224" i="2"/>
  <c r="BE224" i="2"/>
  <c r="BF224" i="2"/>
  <c r="BG224" i="2"/>
  <c r="BH224" i="2"/>
  <c r="BI224" i="2"/>
  <c r="BJ224" i="2"/>
  <c r="BK224" i="2"/>
  <c r="BL224" i="2"/>
  <c r="BM224" i="2"/>
  <c r="BO224" i="2"/>
  <c r="BP224" i="2"/>
  <c r="BQ224" i="2"/>
  <c r="BR224" i="2"/>
  <c r="BS224" i="2"/>
  <c r="BT224" i="2"/>
  <c r="BU224" i="2"/>
  <c r="BV224" i="2"/>
  <c r="BW224" i="2"/>
  <c r="BX224" i="2"/>
  <c r="BY224" i="2"/>
  <c r="BZ224" i="2"/>
  <c r="CA224" i="2"/>
  <c r="CB224" i="2"/>
  <c r="CC224" i="2"/>
  <c r="CD224" i="2"/>
  <c r="CE224" i="2"/>
  <c r="CG224" i="2"/>
  <c r="CH224" i="2"/>
  <c r="CI224" i="2"/>
  <c r="CJ224" i="2"/>
  <c r="CL224" i="2"/>
  <c r="CM224" i="2"/>
  <c r="CN224" i="2"/>
  <c r="AX224" i="2"/>
  <c r="BN39" i="2" l="1"/>
  <c r="BN110" i="2"/>
  <c r="AW224" i="2"/>
  <c r="AV224" i="2"/>
  <c r="I224" i="2"/>
  <c r="E224" i="2"/>
  <c r="E226" i="1"/>
  <c r="BN224" i="2" l="1"/>
  <c r="CT217" i="1"/>
  <c r="CQ217" i="1"/>
  <c r="CP214" i="1"/>
  <c r="CE3" i="1"/>
  <c r="CF3" i="1"/>
  <c r="CG3" i="1"/>
  <c r="CH3" i="1"/>
  <c r="CI3" i="1"/>
  <c r="CJ3" i="1"/>
  <c r="CK3" i="1"/>
  <c r="CL3" i="1"/>
  <c r="CM3" i="1"/>
  <c r="CO3" i="1"/>
  <c r="CP3" i="1"/>
  <c r="CQ3" i="1"/>
  <c r="CR3" i="1"/>
  <c r="CS3" i="1"/>
  <c r="CT3" i="1"/>
  <c r="CU3" i="1"/>
  <c r="CV3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CE5" i="1"/>
  <c r="CF5" i="1"/>
  <c r="CG5" i="1"/>
  <c r="CH5" i="1"/>
  <c r="CI5" i="1"/>
  <c r="CJ5" i="1"/>
  <c r="CK5" i="1"/>
  <c r="CL5" i="1"/>
  <c r="CM5" i="1"/>
  <c r="CN5" i="1"/>
  <c r="CO5" i="1"/>
  <c r="CP5" i="1"/>
  <c r="CQ5" i="1"/>
  <c r="CR5" i="1"/>
  <c r="CS5" i="1"/>
  <c r="CT5" i="1"/>
  <c r="CU5" i="1"/>
  <c r="CV5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V6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CQ27" i="1"/>
  <c r="CR27" i="1"/>
  <c r="CS27" i="1"/>
  <c r="CT27" i="1"/>
  <c r="CU27" i="1"/>
  <c r="CV27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Q29" i="1"/>
  <c r="CR29" i="1"/>
  <c r="CS29" i="1"/>
  <c r="CT29" i="1"/>
  <c r="CU29" i="1"/>
  <c r="CV29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CV31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E33" i="1"/>
  <c r="CF33" i="1"/>
  <c r="CG33" i="1"/>
  <c r="CH33" i="1"/>
  <c r="CI33" i="1"/>
  <c r="CJ33" i="1"/>
  <c r="CK33" i="1"/>
  <c r="CL33" i="1"/>
  <c r="CM33" i="1"/>
  <c r="CN33" i="1"/>
  <c r="CO33" i="1"/>
  <c r="CP33" i="1"/>
  <c r="CQ33" i="1"/>
  <c r="CR33" i="1"/>
  <c r="CS33" i="1"/>
  <c r="CT33" i="1"/>
  <c r="CU33" i="1"/>
  <c r="CV33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E35" i="1"/>
  <c r="CF35" i="1"/>
  <c r="CG35" i="1"/>
  <c r="CH35" i="1"/>
  <c r="CI35" i="1"/>
  <c r="CJ35" i="1"/>
  <c r="CK35" i="1"/>
  <c r="CL35" i="1"/>
  <c r="CM35" i="1"/>
  <c r="CN35" i="1"/>
  <c r="CO35" i="1"/>
  <c r="CP35" i="1"/>
  <c r="CQ35" i="1"/>
  <c r="CR35" i="1"/>
  <c r="CS35" i="1"/>
  <c r="CT35" i="1"/>
  <c r="CU35" i="1"/>
  <c r="CV35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U36" i="1"/>
  <c r="CV36" i="1"/>
  <c r="CE37" i="1"/>
  <c r="CF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E38" i="1"/>
  <c r="CF38" i="1"/>
  <c r="CG38" i="1"/>
  <c r="CH38" i="1"/>
  <c r="CI38" i="1"/>
  <c r="CJ38" i="1"/>
  <c r="CK38" i="1"/>
  <c r="CL38" i="1"/>
  <c r="CM38" i="1"/>
  <c r="CN38" i="1"/>
  <c r="CO38" i="1"/>
  <c r="CP38" i="1"/>
  <c r="CQ38" i="1"/>
  <c r="CR38" i="1"/>
  <c r="CS38" i="1"/>
  <c r="CT38" i="1"/>
  <c r="CU38" i="1"/>
  <c r="CV38" i="1"/>
  <c r="CE39" i="1"/>
  <c r="CF39" i="1"/>
  <c r="CG39" i="1"/>
  <c r="CH39" i="1"/>
  <c r="CI39" i="1"/>
  <c r="CJ39" i="1"/>
  <c r="CK39" i="1"/>
  <c r="CL39" i="1"/>
  <c r="CM39" i="1"/>
  <c r="CN39" i="1"/>
  <c r="CO39" i="1"/>
  <c r="CP39" i="1"/>
  <c r="CQ39" i="1"/>
  <c r="CR39" i="1"/>
  <c r="CS39" i="1"/>
  <c r="CT39" i="1"/>
  <c r="CU39" i="1"/>
  <c r="CV39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U41" i="1"/>
  <c r="CV41" i="1"/>
  <c r="CE42" i="1"/>
  <c r="CF42" i="1"/>
  <c r="CG42" i="1"/>
  <c r="CH42" i="1"/>
  <c r="CI42" i="1"/>
  <c r="CJ42" i="1"/>
  <c r="CK42" i="1"/>
  <c r="CL42" i="1"/>
  <c r="CM42" i="1"/>
  <c r="CN42" i="1"/>
  <c r="CO42" i="1"/>
  <c r="CP42" i="1"/>
  <c r="CQ42" i="1"/>
  <c r="CR42" i="1"/>
  <c r="CS42" i="1"/>
  <c r="CT42" i="1"/>
  <c r="CU42" i="1"/>
  <c r="CV42" i="1"/>
  <c r="CE43" i="1"/>
  <c r="CF43" i="1"/>
  <c r="CG43" i="1"/>
  <c r="CH43" i="1"/>
  <c r="CI43" i="1"/>
  <c r="CJ43" i="1"/>
  <c r="CK43" i="1"/>
  <c r="CL43" i="1"/>
  <c r="CM43" i="1"/>
  <c r="CN43" i="1"/>
  <c r="CO43" i="1"/>
  <c r="CP43" i="1"/>
  <c r="CQ43" i="1"/>
  <c r="CR43" i="1"/>
  <c r="CS43" i="1"/>
  <c r="CT43" i="1"/>
  <c r="CU43" i="1"/>
  <c r="CV43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E45" i="1"/>
  <c r="CF45" i="1"/>
  <c r="CG45" i="1"/>
  <c r="CH45" i="1"/>
  <c r="CI45" i="1"/>
  <c r="CJ45" i="1"/>
  <c r="CK45" i="1"/>
  <c r="CL45" i="1"/>
  <c r="CM45" i="1"/>
  <c r="CN45" i="1"/>
  <c r="CO45" i="1"/>
  <c r="CP45" i="1"/>
  <c r="CQ45" i="1"/>
  <c r="CR45" i="1"/>
  <c r="CS45" i="1"/>
  <c r="CT45" i="1"/>
  <c r="CU45" i="1"/>
  <c r="CV45" i="1"/>
  <c r="CE46" i="1"/>
  <c r="CF46" i="1"/>
  <c r="CG46" i="1"/>
  <c r="CH46" i="1"/>
  <c r="CI46" i="1"/>
  <c r="CJ46" i="1"/>
  <c r="CK46" i="1"/>
  <c r="CL46" i="1"/>
  <c r="CM46" i="1"/>
  <c r="CN46" i="1"/>
  <c r="CO46" i="1"/>
  <c r="CP46" i="1"/>
  <c r="CQ46" i="1"/>
  <c r="CR46" i="1"/>
  <c r="CS46" i="1"/>
  <c r="CT46" i="1"/>
  <c r="CU46" i="1"/>
  <c r="CV46" i="1"/>
  <c r="CE47" i="1"/>
  <c r="CF47" i="1"/>
  <c r="CG47" i="1"/>
  <c r="CH47" i="1"/>
  <c r="CI47" i="1"/>
  <c r="CJ47" i="1"/>
  <c r="CK47" i="1"/>
  <c r="CL47" i="1"/>
  <c r="CM47" i="1"/>
  <c r="CN47" i="1"/>
  <c r="CO47" i="1"/>
  <c r="CP47" i="1"/>
  <c r="CQ47" i="1"/>
  <c r="CR47" i="1"/>
  <c r="CS47" i="1"/>
  <c r="CT47" i="1"/>
  <c r="CU47" i="1"/>
  <c r="CV47" i="1"/>
  <c r="CE48" i="1"/>
  <c r="CF48" i="1"/>
  <c r="CG48" i="1"/>
  <c r="CH48" i="1"/>
  <c r="CI48" i="1"/>
  <c r="CJ48" i="1"/>
  <c r="CK48" i="1"/>
  <c r="CL48" i="1"/>
  <c r="CM48" i="1"/>
  <c r="CN48" i="1"/>
  <c r="CO48" i="1"/>
  <c r="CP48" i="1"/>
  <c r="CQ48" i="1"/>
  <c r="CR48" i="1"/>
  <c r="CS48" i="1"/>
  <c r="CT48" i="1"/>
  <c r="CU48" i="1"/>
  <c r="CV48" i="1"/>
  <c r="CE49" i="1"/>
  <c r="CF49" i="1"/>
  <c r="CG49" i="1"/>
  <c r="CH49" i="1"/>
  <c r="CI49" i="1"/>
  <c r="CJ49" i="1"/>
  <c r="CK49" i="1"/>
  <c r="CL49" i="1"/>
  <c r="CM49" i="1"/>
  <c r="CN49" i="1"/>
  <c r="CO49" i="1"/>
  <c r="CP49" i="1"/>
  <c r="CQ49" i="1"/>
  <c r="CR49" i="1"/>
  <c r="CS49" i="1"/>
  <c r="CT49" i="1"/>
  <c r="CU49" i="1"/>
  <c r="CV49" i="1"/>
  <c r="CE50" i="1"/>
  <c r="CF50" i="1"/>
  <c r="CG50" i="1"/>
  <c r="CH50" i="1"/>
  <c r="CI50" i="1"/>
  <c r="CJ50" i="1"/>
  <c r="CK50" i="1"/>
  <c r="CL50" i="1"/>
  <c r="CM50" i="1"/>
  <c r="CN50" i="1"/>
  <c r="CO50" i="1"/>
  <c r="CP50" i="1"/>
  <c r="CQ50" i="1"/>
  <c r="CR50" i="1"/>
  <c r="CS50" i="1"/>
  <c r="CT50" i="1"/>
  <c r="CU50" i="1"/>
  <c r="CV50" i="1"/>
  <c r="CE51" i="1"/>
  <c r="CF51" i="1"/>
  <c r="CG51" i="1"/>
  <c r="CH51" i="1"/>
  <c r="CI51" i="1"/>
  <c r="CJ51" i="1"/>
  <c r="CK51" i="1"/>
  <c r="CL51" i="1"/>
  <c r="CM51" i="1"/>
  <c r="CN51" i="1"/>
  <c r="CO51" i="1"/>
  <c r="CP51" i="1"/>
  <c r="CQ51" i="1"/>
  <c r="CR51" i="1"/>
  <c r="CS51" i="1"/>
  <c r="CT51" i="1"/>
  <c r="CU51" i="1"/>
  <c r="CV51" i="1"/>
  <c r="CE52" i="1"/>
  <c r="CF52" i="1"/>
  <c r="CG52" i="1"/>
  <c r="CH52" i="1"/>
  <c r="CI52" i="1"/>
  <c r="CJ52" i="1"/>
  <c r="CK52" i="1"/>
  <c r="CL52" i="1"/>
  <c r="CM52" i="1"/>
  <c r="CN52" i="1"/>
  <c r="CO52" i="1"/>
  <c r="CP52" i="1"/>
  <c r="CQ52" i="1"/>
  <c r="CR52" i="1"/>
  <c r="CS52" i="1"/>
  <c r="CT52" i="1"/>
  <c r="CU52" i="1"/>
  <c r="CV52" i="1"/>
  <c r="CE53" i="1"/>
  <c r="CF53" i="1"/>
  <c r="CG53" i="1"/>
  <c r="CH53" i="1"/>
  <c r="CI53" i="1"/>
  <c r="CJ53" i="1"/>
  <c r="CK53" i="1"/>
  <c r="CL53" i="1"/>
  <c r="CM53" i="1"/>
  <c r="CN53" i="1"/>
  <c r="CO53" i="1"/>
  <c r="CP53" i="1"/>
  <c r="CQ53" i="1"/>
  <c r="CR53" i="1"/>
  <c r="CS53" i="1"/>
  <c r="CT53" i="1"/>
  <c r="CU53" i="1"/>
  <c r="CV53" i="1"/>
  <c r="CE54" i="1"/>
  <c r="CF54" i="1"/>
  <c r="CG54" i="1"/>
  <c r="CH54" i="1"/>
  <c r="CI54" i="1"/>
  <c r="CJ54" i="1"/>
  <c r="CK54" i="1"/>
  <c r="CL54" i="1"/>
  <c r="CM54" i="1"/>
  <c r="CN54" i="1"/>
  <c r="CO54" i="1"/>
  <c r="CP54" i="1"/>
  <c r="CQ54" i="1"/>
  <c r="CR54" i="1"/>
  <c r="CS54" i="1"/>
  <c r="CT54" i="1"/>
  <c r="CU54" i="1"/>
  <c r="CV54" i="1"/>
  <c r="CE55" i="1"/>
  <c r="CF55" i="1"/>
  <c r="CG55" i="1"/>
  <c r="CH55" i="1"/>
  <c r="CI55" i="1"/>
  <c r="CJ55" i="1"/>
  <c r="CK55" i="1"/>
  <c r="CL55" i="1"/>
  <c r="CM55" i="1"/>
  <c r="CN55" i="1"/>
  <c r="CO55" i="1"/>
  <c r="CP55" i="1"/>
  <c r="CQ55" i="1"/>
  <c r="CR55" i="1"/>
  <c r="CS55" i="1"/>
  <c r="CT55" i="1"/>
  <c r="CU55" i="1"/>
  <c r="CV55" i="1"/>
  <c r="CE56" i="1"/>
  <c r="CF56" i="1"/>
  <c r="CG56" i="1"/>
  <c r="CH56" i="1"/>
  <c r="CI56" i="1"/>
  <c r="CJ56" i="1"/>
  <c r="CK56" i="1"/>
  <c r="CL56" i="1"/>
  <c r="CM56" i="1"/>
  <c r="CN56" i="1"/>
  <c r="CO56" i="1"/>
  <c r="CP56" i="1"/>
  <c r="CQ56" i="1"/>
  <c r="CR56" i="1"/>
  <c r="CS56" i="1"/>
  <c r="CT56" i="1"/>
  <c r="CU56" i="1"/>
  <c r="CV56" i="1"/>
  <c r="CE57" i="1"/>
  <c r="CF57" i="1"/>
  <c r="CG57" i="1"/>
  <c r="CH57" i="1"/>
  <c r="CI57" i="1"/>
  <c r="CJ57" i="1"/>
  <c r="CK57" i="1"/>
  <c r="CL57" i="1"/>
  <c r="CM57" i="1"/>
  <c r="CN57" i="1"/>
  <c r="CO57" i="1"/>
  <c r="CP57" i="1"/>
  <c r="CQ57" i="1"/>
  <c r="CR57" i="1"/>
  <c r="CS57" i="1"/>
  <c r="CT57" i="1"/>
  <c r="CU57" i="1"/>
  <c r="CV57" i="1"/>
  <c r="CE58" i="1"/>
  <c r="CF58" i="1"/>
  <c r="CG58" i="1"/>
  <c r="CH58" i="1"/>
  <c r="CI58" i="1"/>
  <c r="CJ58" i="1"/>
  <c r="CK58" i="1"/>
  <c r="CL58" i="1"/>
  <c r="CM58" i="1"/>
  <c r="CN58" i="1"/>
  <c r="CO58" i="1"/>
  <c r="CP58" i="1"/>
  <c r="CQ58" i="1"/>
  <c r="CR58" i="1"/>
  <c r="CS58" i="1"/>
  <c r="CT58" i="1"/>
  <c r="CU58" i="1"/>
  <c r="CV58" i="1"/>
  <c r="CE59" i="1"/>
  <c r="CF59" i="1"/>
  <c r="CG59" i="1"/>
  <c r="CH59" i="1"/>
  <c r="CI59" i="1"/>
  <c r="CJ59" i="1"/>
  <c r="CK59" i="1"/>
  <c r="CL59" i="1"/>
  <c r="CM59" i="1"/>
  <c r="CN59" i="1"/>
  <c r="CO59" i="1"/>
  <c r="CP59" i="1"/>
  <c r="CQ59" i="1"/>
  <c r="CR59" i="1"/>
  <c r="CS59" i="1"/>
  <c r="CT59" i="1"/>
  <c r="CU59" i="1"/>
  <c r="CV59" i="1"/>
  <c r="CE60" i="1"/>
  <c r="CF60" i="1"/>
  <c r="CG60" i="1"/>
  <c r="CH60" i="1"/>
  <c r="CI60" i="1"/>
  <c r="CJ60" i="1"/>
  <c r="CK60" i="1"/>
  <c r="CL60" i="1"/>
  <c r="CM60" i="1"/>
  <c r="CN60" i="1"/>
  <c r="CO60" i="1"/>
  <c r="CP60" i="1"/>
  <c r="CQ60" i="1"/>
  <c r="CR60" i="1"/>
  <c r="CS60" i="1"/>
  <c r="CT60" i="1"/>
  <c r="CU60" i="1"/>
  <c r="CV60" i="1"/>
  <c r="CE61" i="1"/>
  <c r="CF61" i="1"/>
  <c r="CG61" i="1"/>
  <c r="CH61" i="1"/>
  <c r="CI61" i="1"/>
  <c r="CJ61" i="1"/>
  <c r="CK61" i="1"/>
  <c r="CL61" i="1"/>
  <c r="CM61" i="1"/>
  <c r="CN61" i="1"/>
  <c r="CO61" i="1"/>
  <c r="CP61" i="1"/>
  <c r="CQ61" i="1"/>
  <c r="CR61" i="1"/>
  <c r="CS61" i="1"/>
  <c r="CT61" i="1"/>
  <c r="CU61" i="1"/>
  <c r="CV61" i="1"/>
  <c r="CE62" i="1"/>
  <c r="CF62" i="1"/>
  <c r="CG62" i="1"/>
  <c r="CH62" i="1"/>
  <c r="CI62" i="1"/>
  <c r="CJ62" i="1"/>
  <c r="CK62" i="1"/>
  <c r="CL62" i="1"/>
  <c r="CM62" i="1"/>
  <c r="CN62" i="1"/>
  <c r="CO62" i="1"/>
  <c r="CP62" i="1"/>
  <c r="CQ62" i="1"/>
  <c r="CR62" i="1"/>
  <c r="CS62" i="1"/>
  <c r="CT62" i="1"/>
  <c r="CU62" i="1"/>
  <c r="CV62" i="1"/>
  <c r="CE63" i="1"/>
  <c r="CF63" i="1"/>
  <c r="CG63" i="1"/>
  <c r="CH63" i="1"/>
  <c r="CI63" i="1"/>
  <c r="CJ63" i="1"/>
  <c r="CK63" i="1"/>
  <c r="CL63" i="1"/>
  <c r="CM63" i="1"/>
  <c r="CN63" i="1"/>
  <c r="CO63" i="1"/>
  <c r="CP63" i="1"/>
  <c r="CQ63" i="1"/>
  <c r="CR63" i="1"/>
  <c r="CS63" i="1"/>
  <c r="CT63" i="1"/>
  <c r="CU63" i="1"/>
  <c r="CV63" i="1"/>
  <c r="CE64" i="1"/>
  <c r="CF64" i="1"/>
  <c r="CG64" i="1"/>
  <c r="CH64" i="1"/>
  <c r="CI64" i="1"/>
  <c r="CJ64" i="1"/>
  <c r="CK64" i="1"/>
  <c r="CL64" i="1"/>
  <c r="CM64" i="1"/>
  <c r="CN64" i="1"/>
  <c r="CO64" i="1"/>
  <c r="CP64" i="1"/>
  <c r="CQ64" i="1"/>
  <c r="CR64" i="1"/>
  <c r="CS64" i="1"/>
  <c r="CT64" i="1"/>
  <c r="CU64" i="1"/>
  <c r="CV64" i="1"/>
  <c r="CE65" i="1"/>
  <c r="CF65" i="1"/>
  <c r="CG65" i="1"/>
  <c r="CH65" i="1"/>
  <c r="CI65" i="1"/>
  <c r="CJ65" i="1"/>
  <c r="CK65" i="1"/>
  <c r="CL65" i="1"/>
  <c r="CM65" i="1"/>
  <c r="CN65" i="1"/>
  <c r="CO65" i="1"/>
  <c r="CP65" i="1"/>
  <c r="CQ65" i="1"/>
  <c r="CR65" i="1"/>
  <c r="CS65" i="1"/>
  <c r="CT65" i="1"/>
  <c r="CU65" i="1"/>
  <c r="CV65" i="1"/>
  <c r="CE66" i="1"/>
  <c r="CF66" i="1"/>
  <c r="CG66" i="1"/>
  <c r="CH66" i="1"/>
  <c r="CI66" i="1"/>
  <c r="CJ66" i="1"/>
  <c r="CK66" i="1"/>
  <c r="CL66" i="1"/>
  <c r="CM66" i="1"/>
  <c r="CN66" i="1"/>
  <c r="CO66" i="1"/>
  <c r="CP66" i="1"/>
  <c r="CQ66" i="1"/>
  <c r="CR66" i="1"/>
  <c r="CS66" i="1"/>
  <c r="CT66" i="1"/>
  <c r="CU66" i="1"/>
  <c r="CV66" i="1"/>
  <c r="CE67" i="1"/>
  <c r="CF67" i="1"/>
  <c r="CG67" i="1"/>
  <c r="CH67" i="1"/>
  <c r="CI67" i="1"/>
  <c r="CJ67" i="1"/>
  <c r="CK67" i="1"/>
  <c r="CL67" i="1"/>
  <c r="CM67" i="1"/>
  <c r="CN67" i="1"/>
  <c r="CO67" i="1"/>
  <c r="CP67" i="1"/>
  <c r="CQ67" i="1"/>
  <c r="CR67" i="1"/>
  <c r="CS67" i="1"/>
  <c r="CT67" i="1"/>
  <c r="CU67" i="1"/>
  <c r="CV67" i="1"/>
  <c r="CE68" i="1"/>
  <c r="CF68" i="1"/>
  <c r="CG68" i="1"/>
  <c r="CH68" i="1"/>
  <c r="CI68" i="1"/>
  <c r="CJ68" i="1"/>
  <c r="CK68" i="1"/>
  <c r="CL68" i="1"/>
  <c r="CM68" i="1"/>
  <c r="CN68" i="1"/>
  <c r="CO68" i="1"/>
  <c r="CP68" i="1"/>
  <c r="CQ68" i="1"/>
  <c r="CR68" i="1"/>
  <c r="CS68" i="1"/>
  <c r="CT68" i="1"/>
  <c r="CU68" i="1"/>
  <c r="CV68" i="1"/>
  <c r="CE69" i="1"/>
  <c r="CF69" i="1"/>
  <c r="CG69" i="1"/>
  <c r="CH69" i="1"/>
  <c r="CI69" i="1"/>
  <c r="CJ69" i="1"/>
  <c r="CK69" i="1"/>
  <c r="CL69" i="1"/>
  <c r="CM69" i="1"/>
  <c r="CN69" i="1"/>
  <c r="CO69" i="1"/>
  <c r="CP69" i="1"/>
  <c r="CQ69" i="1"/>
  <c r="CR69" i="1"/>
  <c r="CS69" i="1"/>
  <c r="CT69" i="1"/>
  <c r="CU69" i="1"/>
  <c r="CV69" i="1"/>
  <c r="CE70" i="1"/>
  <c r="CF70" i="1"/>
  <c r="CG70" i="1"/>
  <c r="CH70" i="1"/>
  <c r="CI70" i="1"/>
  <c r="CJ70" i="1"/>
  <c r="CK70" i="1"/>
  <c r="CL70" i="1"/>
  <c r="CM70" i="1"/>
  <c r="CN70" i="1"/>
  <c r="CO70" i="1"/>
  <c r="CP70" i="1"/>
  <c r="CQ70" i="1"/>
  <c r="CR70" i="1"/>
  <c r="CS70" i="1"/>
  <c r="CT70" i="1"/>
  <c r="CU70" i="1"/>
  <c r="CV70" i="1"/>
  <c r="CE71" i="1"/>
  <c r="CF71" i="1"/>
  <c r="CG71" i="1"/>
  <c r="CH71" i="1"/>
  <c r="CI71" i="1"/>
  <c r="CJ71" i="1"/>
  <c r="CK71" i="1"/>
  <c r="CL71" i="1"/>
  <c r="CM71" i="1"/>
  <c r="CN71" i="1"/>
  <c r="CO71" i="1"/>
  <c r="CP71" i="1"/>
  <c r="CQ71" i="1"/>
  <c r="CR71" i="1"/>
  <c r="CS71" i="1"/>
  <c r="CT71" i="1"/>
  <c r="CU71" i="1"/>
  <c r="CV71" i="1"/>
  <c r="CE72" i="1"/>
  <c r="CF72" i="1"/>
  <c r="CG72" i="1"/>
  <c r="CH72" i="1"/>
  <c r="CI72" i="1"/>
  <c r="CJ72" i="1"/>
  <c r="CK72" i="1"/>
  <c r="CL72" i="1"/>
  <c r="CM72" i="1"/>
  <c r="CN72" i="1"/>
  <c r="CO72" i="1"/>
  <c r="CP72" i="1"/>
  <c r="CQ72" i="1"/>
  <c r="CR72" i="1"/>
  <c r="CS72" i="1"/>
  <c r="CT72" i="1"/>
  <c r="CU72" i="1"/>
  <c r="CV72" i="1"/>
  <c r="CE73" i="1"/>
  <c r="CF73" i="1"/>
  <c r="CG73" i="1"/>
  <c r="CH73" i="1"/>
  <c r="CI73" i="1"/>
  <c r="CJ73" i="1"/>
  <c r="CK73" i="1"/>
  <c r="CL73" i="1"/>
  <c r="CM73" i="1"/>
  <c r="CN73" i="1"/>
  <c r="CO73" i="1"/>
  <c r="CP73" i="1"/>
  <c r="CQ73" i="1"/>
  <c r="CR73" i="1"/>
  <c r="CS73" i="1"/>
  <c r="CT73" i="1"/>
  <c r="CU73" i="1"/>
  <c r="CV73" i="1"/>
  <c r="CE74" i="1"/>
  <c r="CF74" i="1"/>
  <c r="CG74" i="1"/>
  <c r="CH74" i="1"/>
  <c r="CI74" i="1"/>
  <c r="CJ74" i="1"/>
  <c r="CK74" i="1"/>
  <c r="CL74" i="1"/>
  <c r="CM74" i="1"/>
  <c r="CN74" i="1"/>
  <c r="CO74" i="1"/>
  <c r="CP74" i="1"/>
  <c r="CQ74" i="1"/>
  <c r="CR74" i="1"/>
  <c r="CS74" i="1"/>
  <c r="CT74" i="1"/>
  <c r="CU74" i="1"/>
  <c r="CV74" i="1"/>
  <c r="CE75" i="1"/>
  <c r="CF75" i="1"/>
  <c r="CG75" i="1"/>
  <c r="CH75" i="1"/>
  <c r="CI75" i="1"/>
  <c r="CJ75" i="1"/>
  <c r="CK75" i="1"/>
  <c r="CL75" i="1"/>
  <c r="CM75" i="1"/>
  <c r="CN75" i="1"/>
  <c r="CO75" i="1"/>
  <c r="CP75" i="1"/>
  <c r="CQ75" i="1"/>
  <c r="CR75" i="1"/>
  <c r="CS75" i="1"/>
  <c r="CT75" i="1"/>
  <c r="CU75" i="1"/>
  <c r="CV75" i="1"/>
  <c r="CE76" i="1"/>
  <c r="CF76" i="1"/>
  <c r="CG76" i="1"/>
  <c r="CH76" i="1"/>
  <c r="CI76" i="1"/>
  <c r="CJ76" i="1"/>
  <c r="CK76" i="1"/>
  <c r="CL76" i="1"/>
  <c r="CM76" i="1"/>
  <c r="CN76" i="1"/>
  <c r="CO76" i="1"/>
  <c r="CP76" i="1"/>
  <c r="CQ76" i="1"/>
  <c r="CR76" i="1"/>
  <c r="CS76" i="1"/>
  <c r="CT76" i="1"/>
  <c r="CU76" i="1"/>
  <c r="CV76" i="1"/>
  <c r="CE77" i="1"/>
  <c r="CF77" i="1"/>
  <c r="CG77" i="1"/>
  <c r="CH77" i="1"/>
  <c r="CI77" i="1"/>
  <c r="CJ77" i="1"/>
  <c r="CK77" i="1"/>
  <c r="CL77" i="1"/>
  <c r="CM77" i="1"/>
  <c r="CN77" i="1"/>
  <c r="CO77" i="1"/>
  <c r="CP77" i="1"/>
  <c r="CQ77" i="1"/>
  <c r="CR77" i="1"/>
  <c r="CS77" i="1"/>
  <c r="CT77" i="1"/>
  <c r="CU77" i="1"/>
  <c r="CV77" i="1"/>
  <c r="CE78" i="1"/>
  <c r="CF78" i="1"/>
  <c r="CG78" i="1"/>
  <c r="CH78" i="1"/>
  <c r="CI78" i="1"/>
  <c r="CJ78" i="1"/>
  <c r="CK78" i="1"/>
  <c r="CL78" i="1"/>
  <c r="CM78" i="1"/>
  <c r="CN78" i="1"/>
  <c r="CO78" i="1"/>
  <c r="CP78" i="1"/>
  <c r="CQ78" i="1"/>
  <c r="CR78" i="1"/>
  <c r="CS78" i="1"/>
  <c r="CT78" i="1"/>
  <c r="CU78" i="1"/>
  <c r="CV78" i="1"/>
  <c r="CE79" i="1"/>
  <c r="CF79" i="1"/>
  <c r="CG79" i="1"/>
  <c r="CH79" i="1"/>
  <c r="CI79" i="1"/>
  <c r="CJ79" i="1"/>
  <c r="CK79" i="1"/>
  <c r="CL79" i="1"/>
  <c r="CM79" i="1"/>
  <c r="CN79" i="1"/>
  <c r="CO79" i="1"/>
  <c r="CP79" i="1"/>
  <c r="CQ79" i="1"/>
  <c r="CR79" i="1"/>
  <c r="CS79" i="1"/>
  <c r="CT79" i="1"/>
  <c r="CU79" i="1"/>
  <c r="CV79" i="1"/>
  <c r="CE80" i="1"/>
  <c r="CF80" i="1"/>
  <c r="CG80" i="1"/>
  <c r="CH80" i="1"/>
  <c r="CI80" i="1"/>
  <c r="CJ80" i="1"/>
  <c r="CK80" i="1"/>
  <c r="CL80" i="1"/>
  <c r="CM80" i="1"/>
  <c r="CN80" i="1"/>
  <c r="CO80" i="1"/>
  <c r="CP80" i="1"/>
  <c r="CQ80" i="1"/>
  <c r="CR80" i="1"/>
  <c r="CS80" i="1"/>
  <c r="CT80" i="1"/>
  <c r="CU80" i="1"/>
  <c r="CV80" i="1"/>
  <c r="CE81" i="1"/>
  <c r="CF81" i="1"/>
  <c r="CG81" i="1"/>
  <c r="CH81" i="1"/>
  <c r="CI81" i="1"/>
  <c r="CJ81" i="1"/>
  <c r="CK81" i="1"/>
  <c r="CL81" i="1"/>
  <c r="CM81" i="1"/>
  <c r="CN81" i="1"/>
  <c r="CO81" i="1"/>
  <c r="CP81" i="1"/>
  <c r="CQ81" i="1"/>
  <c r="CR81" i="1"/>
  <c r="CS81" i="1"/>
  <c r="CT81" i="1"/>
  <c r="CU81" i="1"/>
  <c r="CV81" i="1"/>
  <c r="CE82" i="1"/>
  <c r="CF82" i="1"/>
  <c r="CG82" i="1"/>
  <c r="CH82" i="1"/>
  <c r="CI82" i="1"/>
  <c r="CJ82" i="1"/>
  <c r="CK82" i="1"/>
  <c r="CL82" i="1"/>
  <c r="CM82" i="1"/>
  <c r="CN82" i="1"/>
  <c r="CO82" i="1"/>
  <c r="CP82" i="1"/>
  <c r="CQ82" i="1"/>
  <c r="CR82" i="1"/>
  <c r="CS82" i="1"/>
  <c r="CT82" i="1"/>
  <c r="CU82" i="1"/>
  <c r="CV82" i="1"/>
  <c r="CE83" i="1"/>
  <c r="CF83" i="1"/>
  <c r="CG83" i="1"/>
  <c r="CH83" i="1"/>
  <c r="CI83" i="1"/>
  <c r="CJ83" i="1"/>
  <c r="CK83" i="1"/>
  <c r="CL83" i="1"/>
  <c r="CM83" i="1"/>
  <c r="CN83" i="1"/>
  <c r="CO83" i="1"/>
  <c r="CP83" i="1"/>
  <c r="CQ83" i="1"/>
  <c r="CR83" i="1"/>
  <c r="CS83" i="1"/>
  <c r="CT83" i="1"/>
  <c r="CU83" i="1"/>
  <c r="CV83" i="1"/>
  <c r="CE84" i="1"/>
  <c r="CF84" i="1"/>
  <c r="CG84" i="1"/>
  <c r="CH84" i="1"/>
  <c r="CI84" i="1"/>
  <c r="CJ84" i="1"/>
  <c r="CK84" i="1"/>
  <c r="CL84" i="1"/>
  <c r="CM84" i="1"/>
  <c r="CN84" i="1"/>
  <c r="CO84" i="1"/>
  <c r="CP84" i="1"/>
  <c r="CQ84" i="1"/>
  <c r="CR84" i="1"/>
  <c r="CS84" i="1"/>
  <c r="CT84" i="1"/>
  <c r="CU84" i="1"/>
  <c r="CV84" i="1"/>
  <c r="CE85" i="1"/>
  <c r="CF85" i="1"/>
  <c r="CG85" i="1"/>
  <c r="CH85" i="1"/>
  <c r="CI85" i="1"/>
  <c r="CJ85" i="1"/>
  <c r="CK85" i="1"/>
  <c r="CL85" i="1"/>
  <c r="CM85" i="1"/>
  <c r="CN85" i="1"/>
  <c r="CO85" i="1"/>
  <c r="CP85" i="1"/>
  <c r="CQ85" i="1"/>
  <c r="CR85" i="1"/>
  <c r="CS85" i="1"/>
  <c r="CT85" i="1"/>
  <c r="CU85" i="1"/>
  <c r="CV85" i="1"/>
  <c r="CE86" i="1"/>
  <c r="CF86" i="1"/>
  <c r="CG86" i="1"/>
  <c r="CH86" i="1"/>
  <c r="CI86" i="1"/>
  <c r="CJ86" i="1"/>
  <c r="CK86" i="1"/>
  <c r="CL86" i="1"/>
  <c r="CM86" i="1"/>
  <c r="CN86" i="1"/>
  <c r="CO86" i="1"/>
  <c r="CP86" i="1"/>
  <c r="CQ86" i="1"/>
  <c r="CR86" i="1"/>
  <c r="CS86" i="1"/>
  <c r="CT86" i="1"/>
  <c r="CU86" i="1"/>
  <c r="CV86" i="1"/>
  <c r="CE87" i="1"/>
  <c r="CF87" i="1"/>
  <c r="CG87" i="1"/>
  <c r="CH87" i="1"/>
  <c r="CI87" i="1"/>
  <c r="CJ87" i="1"/>
  <c r="CK87" i="1"/>
  <c r="CL87" i="1"/>
  <c r="CM87" i="1"/>
  <c r="CN87" i="1"/>
  <c r="CO87" i="1"/>
  <c r="CP87" i="1"/>
  <c r="CQ87" i="1"/>
  <c r="CR87" i="1"/>
  <c r="CS87" i="1"/>
  <c r="CT87" i="1"/>
  <c r="CU87" i="1"/>
  <c r="CV87" i="1"/>
  <c r="CE88" i="1"/>
  <c r="CF88" i="1"/>
  <c r="CG88" i="1"/>
  <c r="CH88" i="1"/>
  <c r="CI88" i="1"/>
  <c r="CJ88" i="1"/>
  <c r="CK88" i="1"/>
  <c r="CL88" i="1"/>
  <c r="CM88" i="1"/>
  <c r="CN88" i="1"/>
  <c r="CO88" i="1"/>
  <c r="CP88" i="1"/>
  <c r="CQ88" i="1"/>
  <c r="CR88" i="1"/>
  <c r="CS88" i="1"/>
  <c r="CT88" i="1"/>
  <c r="CU88" i="1"/>
  <c r="CV88" i="1"/>
  <c r="CE89" i="1"/>
  <c r="CF89" i="1"/>
  <c r="CG89" i="1"/>
  <c r="CH89" i="1"/>
  <c r="CI89" i="1"/>
  <c r="CJ89" i="1"/>
  <c r="CK89" i="1"/>
  <c r="CL89" i="1"/>
  <c r="CM89" i="1"/>
  <c r="CN89" i="1"/>
  <c r="CO89" i="1"/>
  <c r="CP89" i="1"/>
  <c r="CQ89" i="1"/>
  <c r="CR89" i="1"/>
  <c r="CS89" i="1"/>
  <c r="CT89" i="1"/>
  <c r="CU89" i="1"/>
  <c r="CV89" i="1"/>
  <c r="CE90" i="1"/>
  <c r="CF90" i="1"/>
  <c r="CG90" i="1"/>
  <c r="CH90" i="1"/>
  <c r="CI90" i="1"/>
  <c r="CJ90" i="1"/>
  <c r="CK90" i="1"/>
  <c r="CL90" i="1"/>
  <c r="CM90" i="1"/>
  <c r="CN90" i="1"/>
  <c r="CO90" i="1"/>
  <c r="CP90" i="1"/>
  <c r="CQ90" i="1"/>
  <c r="CR90" i="1"/>
  <c r="CS90" i="1"/>
  <c r="CT90" i="1"/>
  <c r="CU90" i="1"/>
  <c r="CV90" i="1"/>
  <c r="CE91" i="1"/>
  <c r="CF91" i="1"/>
  <c r="CG91" i="1"/>
  <c r="CH91" i="1"/>
  <c r="CI91" i="1"/>
  <c r="CJ91" i="1"/>
  <c r="CK91" i="1"/>
  <c r="CL91" i="1"/>
  <c r="CM91" i="1"/>
  <c r="CN91" i="1"/>
  <c r="CO91" i="1"/>
  <c r="CP91" i="1"/>
  <c r="CQ91" i="1"/>
  <c r="CR91" i="1"/>
  <c r="CS91" i="1"/>
  <c r="CT91" i="1"/>
  <c r="CU91" i="1"/>
  <c r="CV91" i="1"/>
  <c r="CE92" i="1"/>
  <c r="CF92" i="1"/>
  <c r="CG92" i="1"/>
  <c r="CH92" i="1"/>
  <c r="CI92" i="1"/>
  <c r="CJ92" i="1"/>
  <c r="CK92" i="1"/>
  <c r="CL92" i="1"/>
  <c r="CM92" i="1"/>
  <c r="CN92" i="1"/>
  <c r="CO92" i="1"/>
  <c r="CP92" i="1"/>
  <c r="CQ92" i="1"/>
  <c r="CR92" i="1"/>
  <c r="CS92" i="1"/>
  <c r="CT92" i="1"/>
  <c r="CU92" i="1"/>
  <c r="CV92" i="1"/>
  <c r="CE93" i="1"/>
  <c r="CF93" i="1"/>
  <c r="CG93" i="1"/>
  <c r="CH93" i="1"/>
  <c r="CI93" i="1"/>
  <c r="CJ93" i="1"/>
  <c r="CK93" i="1"/>
  <c r="CL93" i="1"/>
  <c r="CM93" i="1"/>
  <c r="CN93" i="1"/>
  <c r="CO93" i="1"/>
  <c r="CP93" i="1"/>
  <c r="CQ93" i="1"/>
  <c r="CR93" i="1"/>
  <c r="CS93" i="1"/>
  <c r="CT93" i="1"/>
  <c r="CU93" i="1"/>
  <c r="CV93" i="1"/>
  <c r="CE94" i="1"/>
  <c r="CF94" i="1"/>
  <c r="CG94" i="1"/>
  <c r="CH94" i="1"/>
  <c r="CI94" i="1"/>
  <c r="CJ94" i="1"/>
  <c r="CK94" i="1"/>
  <c r="CL94" i="1"/>
  <c r="CM94" i="1"/>
  <c r="CN94" i="1"/>
  <c r="CO94" i="1"/>
  <c r="CP94" i="1"/>
  <c r="CQ94" i="1"/>
  <c r="CR94" i="1"/>
  <c r="CS94" i="1"/>
  <c r="CT94" i="1"/>
  <c r="CU94" i="1"/>
  <c r="CV94" i="1"/>
  <c r="CE95" i="1"/>
  <c r="CF95" i="1"/>
  <c r="CG95" i="1"/>
  <c r="CH95" i="1"/>
  <c r="CI95" i="1"/>
  <c r="CJ95" i="1"/>
  <c r="CK95" i="1"/>
  <c r="CL95" i="1"/>
  <c r="CM95" i="1"/>
  <c r="CN95" i="1"/>
  <c r="CO95" i="1"/>
  <c r="CP95" i="1"/>
  <c r="CQ95" i="1"/>
  <c r="CR95" i="1"/>
  <c r="CS95" i="1"/>
  <c r="CT95" i="1"/>
  <c r="CU95" i="1"/>
  <c r="CV95" i="1"/>
  <c r="CE96" i="1"/>
  <c r="CF96" i="1"/>
  <c r="CG96" i="1"/>
  <c r="CH96" i="1"/>
  <c r="CI96" i="1"/>
  <c r="CJ96" i="1"/>
  <c r="CK96" i="1"/>
  <c r="CL96" i="1"/>
  <c r="CM96" i="1"/>
  <c r="CN96" i="1"/>
  <c r="CO96" i="1"/>
  <c r="CP96" i="1"/>
  <c r="CQ96" i="1"/>
  <c r="CR96" i="1"/>
  <c r="CS96" i="1"/>
  <c r="CT96" i="1"/>
  <c r="CU96" i="1"/>
  <c r="CV96" i="1"/>
  <c r="CE97" i="1"/>
  <c r="CF97" i="1"/>
  <c r="CG97" i="1"/>
  <c r="CH97" i="1"/>
  <c r="CI97" i="1"/>
  <c r="CJ97" i="1"/>
  <c r="CK97" i="1"/>
  <c r="CL97" i="1"/>
  <c r="CM97" i="1"/>
  <c r="CN97" i="1"/>
  <c r="CO97" i="1"/>
  <c r="CP97" i="1"/>
  <c r="CQ97" i="1"/>
  <c r="CR97" i="1"/>
  <c r="CS97" i="1"/>
  <c r="CT97" i="1"/>
  <c r="CU97" i="1"/>
  <c r="CV97" i="1"/>
  <c r="CE98" i="1"/>
  <c r="CF98" i="1"/>
  <c r="CG98" i="1"/>
  <c r="CH98" i="1"/>
  <c r="CI98" i="1"/>
  <c r="CJ98" i="1"/>
  <c r="CK98" i="1"/>
  <c r="CL98" i="1"/>
  <c r="CM98" i="1"/>
  <c r="CN98" i="1"/>
  <c r="CO98" i="1"/>
  <c r="CP98" i="1"/>
  <c r="CQ98" i="1"/>
  <c r="CR98" i="1"/>
  <c r="CS98" i="1"/>
  <c r="CT98" i="1"/>
  <c r="CU98" i="1"/>
  <c r="CV98" i="1"/>
  <c r="CE99" i="1"/>
  <c r="CF99" i="1"/>
  <c r="CG99" i="1"/>
  <c r="CH99" i="1"/>
  <c r="CI99" i="1"/>
  <c r="CJ99" i="1"/>
  <c r="CK99" i="1"/>
  <c r="CL99" i="1"/>
  <c r="CM99" i="1"/>
  <c r="CN99" i="1"/>
  <c r="CO99" i="1"/>
  <c r="CP99" i="1"/>
  <c r="CQ99" i="1"/>
  <c r="CR99" i="1"/>
  <c r="CS99" i="1"/>
  <c r="CT99" i="1"/>
  <c r="CU99" i="1"/>
  <c r="CV99" i="1"/>
  <c r="CE100" i="1"/>
  <c r="CF100" i="1"/>
  <c r="CG100" i="1"/>
  <c r="CH100" i="1"/>
  <c r="CI100" i="1"/>
  <c r="CJ100" i="1"/>
  <c r="CK100" i="1"/>
  <c r="CL100" i="1"/>
  <c r="CM100" i="1"/>
  <c r="CN100" i="1"/>
  <c r="CO100" i="1"/>
  <c r="CP100" i="1"/>
  <c r="CQ100" i="1"/>
  <c r="CR100" i="1"/>
  <c r="CS100" i="1"/>
  <c r="CT100" i="1"/>
  <c r="CU100" i="1"/>
  <c r="CV100" i="1"/>
  <c r="CE101" i="1"/>
  <c r="CF101" i="1"/>
  <c r="CG101" i="1"/>
  <c r="CH101" i="1"/>
  <c r="CI101" i="1"/>
  <c r="CJ101" i="1"/>
  <c r="CK101" i="1"/>
  <c r="CL101" i="1"/>
  <c r="CM101" i="1"/>
  <c r="CN101" i="1"/>
  <c r="CO101" i="1"/>
  <c r="CP101" i="1"/>
  <c r="CQ101" i="1"/>
  <c r="CR101" i="1"/>
  <c r="CS101" i="1"/>
  <c r="CT101" i="1"/>
  <c r="CU101" i="1"/>
  <c r="CV101" i="1"/>
  <c r="CE102" i="1"/>
  <c r="CF102" i="1"/>
  <c r="CG102" i="1"/>
  <c r="CH102" i="1"/>
  <c r="CI102" i="1"/>
  <c r="CJ102" i="1"/>
  <c r="CK102" i="1"/>
  <c r="CL102" i="1"/>
  <c r="CM102" i="1"/>
  <c r="CN102" i="1"/>
  <c r="CO102" i="1"/>
  <c r="CP102" i="1"/>
  <c r="CQ102" i="1"/>
  <c r="CR102" i="1"/>
  <c r="CS102" i="1"/>
  <c r="CT102" i="1"/>
  <c r="CU102" i="1"/>
  <c r="CV102" i="1"/>
  <c r="CE103" i="1"/>
  <c r="CF103" i="1"/>
  <c r="CG103" i="1"/>
  <c r="CH103" i="1"/>
  <c r="CI103" i="1"/>
  <c r="CJ103" i="1"/>
  <c r="CK103" i="1"/>
  <c r="CL103" i="1"/>
  <c r="CM103" i="1"/>
  <c r="CN103" i="1"/>
  <c r="CO103" i="1"/>
  <c r="CP103" i="1"/>
  <c r="CQ103" i="1"/>
  <c r="CR103" i="1"/>
  <c r="CS103" i="1"/>
  <c r="CT103" i="1"/>
  <c r="CU103" i="1"/>
  <c r="CV103" i="1"/>
  <c r="CE104" i="1"/>
  <c r="CF104" i="1"/>
  <c r="CG104" i="1"/>
  <c r="CH104" i="1"/>
  <c r="CI104" i="1"/>
  <c r="CJ104" i="1"/>
  <c r="CK104" i="1"/>
  <c r="CL104" i="1"/>
  <c r="CM104" i="1"/>
  <c r="CN104" i="1"/>
  <c r="CO104" i="1"/>
  <c r="CP104" i="1"/>
  <c r="CQ104" i="1"/>
  <c r="CR104" i="1"/>
  <c r="CS104" i="1"/>
  <c r="CT104" i="1"/>
  <c r="CU104" i="1"/>
  <c r="CV104" i="1"/>
  <c r="CE105" i="1"/>
  <c r="CF105" i="1"/>
  <c r="CG105" i="1"/>
  <c r="CH105" i="1"/>
  <c r="CI105" i="1"/>
  <c r="CJ105" i="1"/>
  <c r="CK105" i="1"/>
  <c r="CL105" i="1"/>
  <c r="CM105" i="1"/>
  <c r="CN105" i="1"/>
  <c r="CO105" i="1"/>
  <c r="CP105" i="1"/>
  <c r="CQ105" i="1"/>
  <c r="CR105" i="1"/>
  <c r="CS105" i="1"/>
  <c r="CT105" i="1"/>
  <c r="CU105" i="1"/>
  <c r="CV105" i="1"/>
  <c r="CE106" i="1"/>
  <c r="CF106" i="1"/>
  <c r="CG106" i="1"/>
  <c r="CH106" i="1"/>
  <c r="CI106" i="1"/>
  <c r="CJ106" i="1"/>
  <c r="CK106" i="1"/>
  <c r="CL106" i="1"/>
  <c r="CM106" i="1"/>
  <c r="CN106" i="1"/>
  <c r="CO106" i="1"/>
  <c r="CP106" i="1"/>
  <c r="CQ106" i="1"/>
  <c r="CR106" i="1"/>
  <c r="CS106" i="1"/>
  <c r="CT106" i="1"/>
  <c r="CU106" i="1"/>
  <c r="CV106" i="1"/>
  <c r="CE107" i="1"/>
  <c r="CF107" i="1"/>
  <c r="CG107" i="1"/>
  <c r="CH107" i="1"/>
  <c r="CI107" i="1"/>
  <c r="CJ107" i="1"/>
  <c r="CK107" i="1"/>
  <c r="CL107" i="1"/>
  <c r="CM107" i="1"/>
  <c r="CN107" i="1"/>
  <c r="CO107" i="1"/>
  <c r="CP107" i="1"/>
  <c r="CQ107" i="1"/>
  <c r="CR107" i="1"/>
  <c r="CS107" i="1"/>
  <c r="CT107" i="1"/>
  <c r="CU107" i="1"/>
  <c r="CV107" i="1"/>
  <c r="CE108" i="1"/>
  <c r="CF108" i="1"/>
  <c r="CG108" i="1"/>
  <c r="CH108" i="1"/>
  <c r="CI108" i="1"/>
  <c r="CJ108" i="1"/>
  <c r="CK108" i="1"/>
  <c r="CL108" i="1"/>
  <c r="CM108" i="1"/>
  <c r="CN108" i="1"/>
  <c r="CO108" i="1"/>
  <c r="CP108" i="1"/>
  <c r="CQ108" i="1"/>
  <c r="CR108" i="1"/>
  <c r="CS108" i="1"/>
  <c r="CT108" i="1"/>
  <c r="CU108" i="1"/>
  <c r="CV108" i="1"/>
  <c r="CE109" i="1"/>
  <c r="CF109" i="1"/>
  <c r="CG109" i="1"/>
  <c r="CH109" i="1"/>
  <c r="CI109" i="1"/>
  <c r="CJ109" i="1"/>
  <c r="CK109" i="1"/>
  <c r="CL109" i="1"/>
  <c r="CM109" i="1"/>
  <c r="CN109" i="1"/>
  <c r="CO109" i="1"/>
  <c r="CP109" i="1"/>
  <c r="CQ109" i="1"/>
  <c r="CR109" i="1"/>
  <c r="CS109" i="1"/>
  <c r="CT109" i="1"/>
  <c r="CU109" i="1"/>
  <c r="CV109" i="1"/>
  <c r="CE110" i="1"/>
  <c r="CF110" i="1"/>
  <c r="CG110" i="1"/>
  <c r="CH110" i="1"/>
  <c r="CI110" i="1"/>
  <c r="CJ110" i="1"/>
  <c r="CK110" i="1"/>
  <c r="CL110" i="1"/>
  <c r="CM110" i="1"/>
  <c r="CN110" i="1"/>
  <c r="CO110" i="1"/>
  <c r="CP110" i="1"/>
  <c r="CQ110" i="1"/>
  <c r="CR110" i="1"/>
  <c r="CS110" i="1"/>
  <c r="CT110" i="1"/>
  <c r="CU110" i="1"/>
  <c r="CV110" i="1"/>
  <c r="CE111" i="1"/>
  <c r="CF111" i="1"/>
  <c r="CG111" i="1"/>
  <c r="CH111" i="1"/>
  <c r="CI111" i="1"/>
  <c r="CJ111" i="1"/>
  <c r="CK111" i="1"/>
  <c r="CL111" i="1"/>
  <c r="CM111" i="1"/>
  <c r="CN111" i="1"/>
  <c r="CO111" i="1"/>
  <c r="CP111" i="1"/>
  <c r="CQ111" i="1"/>
  <c r="CR111" i="1"/>
  <c r="CS111" i="1"/>
  <c r="CT111" i="1"/>
  <c r="CU111" i="1"/>
  <c r="CV111" i="1"/>
  <c r="CE112" i="1"/>
  <c r="CF112" i="1"/>
  <c r="CG112" i="1"/>
  <c r="CH112" i="1"/>
  <c r="CI112" i="1"/>
  <c r="CJ112" i="1"/>
  <c r="CK112" i="1"/>
  <c r="CL112" i="1"/>
  <c r="CM112" i="1"/>
  <c r="CN112" i="1"/>
  <c r="CO112" i="1"/>
  <c r="CP112" i="1"/>
  <c r="CQ112" i="1"/>
  <c r="CR112" i="1"/>
  <c r="CS112" i="1"/>
  <c r="CT112" i="1"/>
  <c r="CU112" i="1"/>
  <c r="CV112" i="1"/>
  <c r="CE113" i="1"/>
  <c r="CF113" i="1"/>
  <c r="CG113" i="1"/>
  <c r="CH113" i="1"/>
  <c r="CI113" i="1"/>
  <c r="CJ113" i="1"/>
  <c r="CK113" i="1"/>
  <c r="CL113" i="1"/>
  <c r="CM113" i="1"/>
  <c r="CN113" i="1"/>
  <c r="CO113" i="1"/>
  <c r="CP113" i="1"/>
  <c r="CQ113" i="1"/>
  <c r="CR113" i="1"/>
  <c r="CS113" i="1"/>
  <c r="CT113" i="1"/>
  <c r="CU113" i="1"/>
  <c r="CV113" i="1"/>
  <c r="CE114" i="1"/>
  <c r="CF114" i="1"/>
  <c r="CG114" i="1"/>
  <c r="CH114" i="1"/>
  <c r="CI114" i="1"/>
  <c r="CJ114" i="1"/>
  <c r="CK114" i="1"/>
  <c r="CL114" i="1"/>
  <c r="CM114" i="1"/>
  <c r="CN114" i="1"/>
  <c r="CO114" i="1"/>
  <c r="CP114" i="1"/>
  <c r="CQ114" i="1"/>
  <c r="CR114" i="1"/>
  <c r="CS114" i="1"/>
  <c r="CT114" i="1"/>
  <c r="CU114" i="1"/>
  <c r="CV114" i="1"/>
  <c r="CE115" i="1"/>
  <c r="CF115" i="1"/>
  <c r="CG115" i="1"/>
  <c r="CH115" i="1"/>
  <c r="CI115" i="1"/>
  <c r="CJ115" i="1"/>
  <c r="CK115" i="1"/>
  <c r="CL115" i="1"/>
  <c r="CM115" i="1"/>
  <c r="CN115" i="1"/>
  <c r="CO115" i="1"/>
  <c r="CP115" i="1"/>
  <c r="CQ115" i="1"/>
  <c r="CR115" i="1"/>
  <c r="CS115" i="1"/>
  <c r="CT115" i="1"/>
  <c r="CU115" i="1"/>
  <c r="CV115" i="1"/>
  <c r="CE116" i="1"/>
  <c r="CF116" i="1"/>
  <c r="CG116" i="1"/>
  <c r="CH116" i="1"/>
  <c r="CI116" i="1"/>
  <c r="CJ116" i="1"/>
  <c r="CK116" i="1"/>
  <c r="CL116" i="1"/>
  <c r="CM116" i="1"/>
  <c r="CN116" i="1"/>
  <c r="CO116" i="1"/>
  <c r="CP116" i="1"/>
  <c r="CQ116" i="1"/>
  <c r="CR116" i="1"/>
  <c r="CS116" i="1"/>
  <c r="CT116" i="1"/>
  <c r="CU116" i="1"/>
  <c r="CV116" i="1"/>
  <c r="CE117" i="1"/>
  <c r="CF117" i="1"/>
  <c r="CG117" i="1"/>
  <c r="CH117" i="1"/>
  <c r="CI117" i="1"/>
  <c r="CJ117" i="1"/>
  <c r="CK117" i="1"/>
  <c r="CL117" i="1"/>
  <c r="CM117" i="1"/>
  <c r="CN117" i="1"/>
  <c r="CO117" i="1"/>
  <c r="CP117" i="1"/>
  <c r="CQ117" i="1"/>
  <c r="CR117" i="1"/>
  <c r="CS117" i="1"/>
  <c r="CT117" i="1"/>
  <c r="CU117" i="1"/>
  <c r="CV117" i="1"/>
  <c r="CE118" i="1"/>
  <c r="CF118" i="1"/>
  <c r="CG118" i="1"/>
  <c r="CH118" i="1"/>
  <c r="CI118" i="1"/>
  <c r="CJ118" i="1"/>
  <c r="CK118" i="1"/>
  <c r="CL118" i="1"/>
  <c r="CM118" i="1"/>
  <c r="CN118" i="1"/>
  <c r="CO118" i="1"/>
  <c r="CP118" i="1"/>
  <c r="CQ118" i="1"/>
  <c r="CR118" i="1"/>
  <c r="CS118" i="1"/>
  <c r="CT118" i="1"/>
  <c r="CU118" i="1"/>
  <c r="CV118" i="1"/>
  <c r="CE119" i="1"/>
  <c r="CF119" i="1"/>
  <c r="CG119" i="1"/>
  <c r="CH119" i="1"/>
  <c r="CI119" i="1"/>
  <c r="CJ119" i="1"/>
  <c r="CK119" i="1"/>
  <c r="CL119" i="1"/>
  <c r="CM119" i="1"/>
  <c r="CN119" i="1"/>
  <c r="CO119" i="1"/>
  <c r="CP119" i="1"/>
  <c r="CQ119" i="1"/>
  <c r="CR119" i="1"/>
  <c r="CS119" i="1"/>
  <c r="CT119" i="1"/>
  <c r="CU119" i="1"/>
  <c r="CV119" i="1"/>
  <c r="CE120" i="1"/>
  <c r="CF120" i="1"/>
  <c r="CG120" i="1"/>
  <c r="CH120" i="1"/>
  <c r="CI120" i="1"/>
  <c r="CJ120" i="1"/>
  <c r="CK120" i="1"/>
  <c r="CL120" i="1"/>
  <c r="CM120" i="1"/>
  <c r="CN120" i="1"/>
  <c r="CO120" i="1"/>
  <c r="CP120" i="1"/>
  <c r="CQ120" i="1"/>
  <c r="CR120" i="1"/>
  <c r="CS120" i="1"/>
  <c r="CT120" i="1"/>
  <c r="CU120" i="1"/>
  <c r="CV120" i="1"/>
  <c r="CE121" i="1"/>
  <c r="CF121" i="1"/>
  <c r="CG121" i="1"/>
  <c r="CH121" i="1"/>
  <c r="CI121" i="1"/>
  <c r="CJ121" i="1"/>
  <c r="CK121" i="1"/>
  <c r="CL121" i="1"/>
  <c r="CM121" i="1"/>
  <c r="CN121" i="1"/>
  <c r="CO121" i="1"/>
  <c r="CP121" i="1"/>
  <c r="CQ121" i="1"/>
  <c r="CR121" i="1"/>
  <c r="CS121" i="1"/>
  <c r="CT121" i="1"/>
  <c r="CU121" i="1"/>
  <c r="CV121" i="1"/>
  <c r="CE122" i="1"/>
  <c r="CF122" i="1"/>
  <c r="CG122" i="1"/>
  <c r="CH122" i="1"/>
  <c r="CI122" i="1"/>
  <c r="CJ122" i="1"/>
  <c r="CK122" i="1"/>
  <c r="CL122" i="1"/>
  <c r="CM122" i="1"/>
  <c r="CN122" i="1"/>
  <c r="CO122" i="1"/>
  <c r="CP122" i="1"/>
  <c r="CQ122" i="1"/>
  <c r="CR122" i="1"/>
  <c r="CS122" i="1"/>
  <c r="CT122" i="1"/>
  <c r="CU122" i="1"/>
  <c r="CV122" i="1"/>
  <c r="CE123" i="1"/>
  <c r="CF123" i="1"/>
  <c r="CG123" i="1"/>
  <c r="CH123" i="1"/>
  <c r="CI123" i="1"/>
  <c r="CJ123" i="1"/>
  <c r="CK123" i="1"/>
  <c r="CL123" i="1"/>
  <c r="CM123" i="1"/>
  <c r="CN123" i="1"/>
  <c r="CO123" i="1"/>
  <c r="CP123" i="1"/>
  <c r="CQ123" i="1"/>
  <c r="CR123" i="1"/>
  <c r="CS123" i="1"/>
  <c r="CT123" i="1"/>
  <c r="CU123" i="1"/>
  <c r="CV123" i="1"/>
  <c r="CE124" i="1"/>
  <c r="CF124" i="1"/>
  <c r="CG124" i="1"/>
  <c r="CH124" i="1"/>
  <c r="CI124" i="1"/>
  <c r="CJ124" i="1"/>
  <c r="CK124" i="1"/>
  <c r="CL124" i="1"/>
  <c r="CM124" i="1"/>
  <c r="CN124" i="1"/>
  <c r="CO124" i="1"/>
  <c r="CP124" i="1"/>
  <c r="CQ124" i="1"/>
  <c r="CR124" i="1"/>
  <c r="CS124" i="1"/>
  <c r="CT124" i="1"/>
  <c r="CU124" i="1"/>
  <c r="CV124" i="1"/>
  <c r="CE125" i="1"/>
  <c r="CF125" i="1"/>
  <c r="CG125" i="1"/>
  <c r="CH125" i="1"/>
  <c r="CI125" i="1"/>
  <c r="CJ125" i="1"/>
  <c r="CK125" i="1"/>
  <c r="CL125" i="1"/>
  <c r="CM125" i="1"/>
  <c r="CN125" i="1"/>
  <c r="CO125" i="1"/>
  <c r="CP125" i="1"/>
  <c r="CQ125" i="1"/>
  <c r="CR125" i="1"/>
  <c r="CS125" i="1"/>
  <c r="CT125" i="1"/>
  <c r="CU125" i="1"/>
  <c r="CV125" i="1"/>
  <c r="CE126" i="1"/>
  <c r="CF126" i="1"/>
  <c r="CG126" i="1"/>
  <c r="CH126" i="1"/>
  <c r="CI126" i="1"/>
  <c r="CJ126" i="1"/>
  <c r="CK126" i="1"/>
  <c r="CL126" i="1"/>
  <c r="CM126" i="1"/>
  <c r="CN126" i="1"/>
  <c r="CO126" i="1"/>
  <c r="CP126" i="1"/>
  <c r="CQ126" i="1"/>
  <c r="CR126" i="1"/>
  <c r="CS126" i="1"/>
  <c r="CT126" i="1"/>
  <c r="CU126" i="1"/>
  <c r="CV126" i="1"/>
  <c r="CE127" i="1"/>
  <c r="CF127" i="1"/>
  <c r="CG127" i="1"/>
  <c r="CH127" i="1"/>
  <c r="CI127" i="1"/>
  <c r="CJ127" i="1"/>
  <c r="CK127" i="1"/>
  <c r="CL127" i="1"/>
  <c r="CM127" i="1"/>
  <c r="CN127" i="1"/>
  <c r="CO127" i="1"/>
  <c r="CP127" i="1"/>
  <c r="CQ127" i="1"/>
  <c r="CR127" i="1"/>
  <c r="CS127" i="1"/>
  <c r="CT127" i="1"/>
  <c r="CU127" i="1"/>
  <c r="CV127" i="1"/>
  <c r="CE128" i="1"/>
  <c r="CF128" i="1"/>
  <c r="CG128" i="1"/>
  <c r="CH128" i="1"/>
  <c r="CI128" i="1"/>
  <c r="CJ128" i="1"/>
  <c r="CK128" i="1"/>
  <c r="CL128" i="1"/>
  <c r="CM128" i="1"/>
  <c r="CN128" i="1"/>
  <c r="CO128" i="1"/>
  <c r="CP128" i="1"/>
  <c r="CQ128" i="1"/>
  <c r="CR128" i="1"/>
  <c r="CS128" i="1"/>
  <c r="CT128" i="1"/>
  <c r="CU128" i="1"/>
  <c r="CV128" i="1"/>
  <c r="CE129" i="1"/>
  <c r="CF129" i="1"/>
  <c r="CG129" i="1"/>
  <c r="CH129" i="1"/>
  <c r="CI129" i="1"/>
  <c r="CJ129" i="1"/>
  <c r="CK129" i="1"/>
  <c r="CL129" i="1"/>
  <c r="CM129" i="1"/>
  <c r="CN129" i="1"/>
  <c r="CO129" i="1"/>
  <c r="CP129" i="1"/>
  <c r="CQ129" i="1"/>
  <c r="CR129" i="1"/>
  <c r="CS129" i="1"/>
  <c r="CT129" i="1"/>
  <c r="CU129" i="1"/>
  <c r="CV129" i="1"/>
  <c r="CE130" i="1"/>
  <c r="CF130" i="1"/>
  <c r="CG130" i="1"/>
  <c r="CH130" i="1"/>
  <c r="CI130" i="1"/>
  <c r="CJ130" i="1"/>
  <c r="CK130" i="1"/>
  <c r="CL130" i="1"/>
  <c r="CM130" i="1"/>
  <c r="CN130" i="1"/>
  <c r="CO130" i="1"/>
  <c r="CP130" i="1"/>
  <c r="CQ130" i="1"/>
  <c r="CR130" i="1"/>
  <c r="CS130" i="1"/>
  <c r="CT130" i="1"/>
  <c r="CU130" i="1"/>
  <c r="CV130" i="1"/>
  <c r="CE131" i="1"/>
  <c r="CF131" i="1"/>
  <c r="CG131" i="1"/>
  <c r="CH131" i="1"/>
  <c r="CI131" i="1"/>
  <c r="CJ131" i="1"/>
  <c r="CK131" i="1"/>
  <c r="CL131" i="1"/>
  <c r="CM131" i="1"/>
  <c r="CN131" i="1"/>
  <c r="CO131" i="1"/>
  <c r="CP131" i="1"/>
  <c r="CQ131" i="1"/>
  <c r="CR131" i="1"/>
  <c r="CS131" i="1"/>
  <c r="CT131" i="1"/>
  <c r="CU131" i="1"/>
  <c r="CV131" i="1"/>
  <c r="CE132" i="1"/>
  <c r="CF132" i="1"/>
  <c r="CG132" i="1"/>
  <c r="CH132" i="1"/>
  <c r="CI132" i="1"/>
  <c r="CJ132" i="1"/>
  <c r="CK132" i="1"/>
  <c r="CL132" i="1"/>
  <c r="CM132" i="1"/>
  <c r="CN132" i="1"/>
  <c r="CO132" i="1"/>
  <c r="CP132" i="1"/>
  <c r="CQ132" i="1"/>
  <c r="CR132" i="1"/>
  <c r="CS132" i="1"/>
  <c r="CT132" i="1"/>
  <c r="CU132" i="1"/>
  <c r="CV132" i="1"/>
  <c r="CE133" i="1"/>
  <c r="CF133" i="1"/>
  <c r="CG133" i="1"/>
  <c r="CH133" i="1"/>
  <c r="CI133" i="1"/>
  <c r="CJ133" i="1"/>
  <c r="CK133" i="1"/>
  <c r="CL133" i="1"/>
  <c r="CM133" i="1"/>
  <c r="CN133" i="1"/>
  <c r="CO133" i="1"/>
  <c r="CP133" i="1"/>
  <c r="CQ133" i="1"/>
  <c r="CR133" i="1"/>
  <c r="CS133" i="1"/>
  <c r="CT133" i="1"/>
  <c r="CU133" i="1"/>
  <c r="CV133" i="1"/>
  <c r="CE134" i="1"/>
  <c r="CF134" i="1"/>
  <c r="CG134" i="1"/>
  <c r="CH134" i="1"/>
  <c r="CI134" i="1"/>
  <c r="CJ134" i="1"/>
  <c r="CK134" i="1"/>
  <c r="CL134" i="1"/>
  <c r="CM134" i="1"/>
  <c r="CN134" i="1"/>
  <c r="CO134" i="1"/>
  <c r="CP134" i="1"/>
  <c r="CQ134" i="1"/>
  <c r="CR134" i="1"/>
  <c r="CS134" i="1"/>
  <c r="CT134" i="1"/>
  <c r="CU134" i="1"/>
  <c r="CV134" i="1"/>
  <c r="CQ135" i="1"/>
  <c r="CR135" i="1"/>
  <c r="CS135" i="1"/>
  <c r="CT135" i="1"/>
  <c r="CU135" i="1"/>
  <c r="CV135" i="1"/>
  <c r="CE136" i="1"/>
  <c r="CF136" i="1"/>
  <c r="CG136" i="1"/>
  <c r="CH136" i="1"/>
  <c r="CI136" i="1"/>
  <c r="CJ136" i="1"/>
  <c r="CK136" i="1"/>
  <c r="CL136" i="1"/>
  <c r="CM136" i="1"/>
  <c r="CN136" i="1"/>
  <c r="CO136" i="1"/>
  <c r="CP136" i="1"/>
  <c r="CQ136" i="1"/>
  <c r="CR136" i="1"/>
  <c r="CS136" i="1"/>
  <c r="CT136" i="1"/>
  <c r="CU136" i="1"/>
  <c r="CV136" i="1"/>
  <c r="CE137" i="1"/>
  <c r="CF137" i="1"/>
  <c r="CG137" i="1"/>
  <c r="CH137" i="1"/>
  <c r="CI137" i="1"/>
  <c r="CJ137" i="1"/>
  <c r="CK137" i="1"/>
  <c r="CL137" i="1"/>
  <c r="CM137" i="1"/>
  <c r="CN137" i="1"/>
  <c r="CO137" i="1"/>
  <c r="CP137" i="1"/>
  <c r="CQ137" i="1"/>
  <c r="CR137" i="1"/>
  <c r="CS137" i="1"/>
  <c r="CT137" i="1"/>
  <c r="CU137" i="1"/>
  <c r="CV137" i="1"/>
  <c r="CE138" i="1"/>
  <c r="CF138" i="1"/>
  <c r="CG138" i="1"/>
  <c r="CH138" i="1"/>
  <c r="CI138" i="1"/>
  <c r="CJ138" i="1"/>
  <c r="CK138" i="1"/>
  <c r="CL138" i="1"/>
  <c r="CM138" i="1"/>
  <c r="CN138" i="1"/>
  <c r="CO138" i="1"/>
  <c r="CP138" i="1"/>
  <c r="CQ138" i="1"/>
  <c r="CR138" i="1"/>
  <c r="CS138" i="1"/>
  <c r="CT138" i="1"/>
  <c r="CU138" i="1"/>
  <c r="CV138" i="1"/>
  <c r="CE139" i="1"/>
  <c r="CF139" i="1"/>
  <c r="CG139" i="1"/>
  <c r="CH139" i="1"/>
  <c r="CI139" i="1"/>
  <c r="CJ139" i="1"/>
  <c r="CK139" i="1"/>
  <c r="CL139" i="1"/>
  <c r="CM139" i="1"/>
  <c r="CN139" i="1"/>
  <c r="CO139" i="1"/>
  <c r="CP139" i="1"/>
  <c r="CQ139" i="1"/>
  <c r="CR139" i="1"/>
  <c r="CS139" i="1"/>
  <c r="CT139" i="1"/>
  <c r="CU139" i="1"/>
  <c r="CV139" i="1"/>
  <c r="CE140" i="1"/>
  <c r="CF140" i="1"/>
  <c r="CG140" i="1"/>
  <c r="CH140" i="1"/>
  <c r="CI140" i="1"/>
  <c r="CJ140" i="1"/>
  <c r="CK140" i="1"/>
  <c r="CL140" i="1"/>
  <c r="CM140" i="1"/>
  <c r="CN140" i="1"/>
  <c r="CO140" i="1"/>
  <c r="CP140" i="1"/>
  <c r="CQ140" i="1"/>
  <c r="CR140" i="1"/>
  <c r="CS140" i="1"/>
  <c r="CT140" i="1"/>
  <c r="CU140" i="1"/>
  <c r="CV140" i="1"/>
  <c r="CE141" i="1"/>
  <c r="CF141" i="1"/>
  <c r="CG141" i="1"/>
  <c r="CH141" i="1"/>
  <c r="CI141" i="1"/>
  <c r="CJ141" i="1"/>
  <c r="CK141" i="1"/>
  <c r="CL141" i="1"/>
  <c r="CM141" i="1"/>
  <c r="CN141" i="1"/>
  <c r="CO141" i="1"/>
  <c r="CP141" i="1"/>
  <c r="CQ141" i="1"/>
  <c r="CR141" i="1"/>
  <c r="CS141" i="1"/>
  <c r="CT141" i="1"/>
  <c r="CU141" i="1"/>
  <c r="CV141" i="1"/>
  <c r="CE142" i="1"/>
  <c r="CF142" i="1"/>
  <c r="CG142" i="1"/>
  <c r="CH142" i="1"/>
  <c r="CI142" i="1"/>
  <c r="CJ142" i="1"/>
  <c r="CK142" i="1"/>
  <c r="CL142" i="1"/>
  <c r="CM142" i="1"/>
  <c r="CN142" i="1"/>
  <c r="CO142" i="1"/>
  <c r="CP142" i="1"/>
  <c r="CQ142" i="1"/>
  <c r="CR142" i="1"/>
  <c r="CS142" i="1"/>
  <c r="CT142" i="1"/>
  <c r="CU142" i="1"/>
  <c r="CV142" i="1"/>
  <c r="CE143" i="1"/>
  <c r="CF143" i="1"/>
  <c r="CG143" i="1"/>
  <c r="CH143" i="1"/>
  <c r="CI143" i="1"/>
  <c r="CJ143" i="1"/>
  <c r="CK143" i="1"/>
  <c r="CL143" i="1"/>
  <c r="CM143" i="1"/>
  <c r="CN143" i="1"/>
  <c r="CO143" i="1"/>
  <c r="CP143" i="1"/>
  <c r="CQ143" i="1"/>
  <c r="CR143" i="1"/>
  <c r="CS143" i="1"/>
  <c r="CT143" i="1"/>
  <c r="CU143" i="1"/>
  <c r="CV143" i="1"/>
  <c r="CE144" i="1"/>
  <c r="CF144" i="1"/>
  <c r="CG144" i="1"/>
  <c r="CH144" i="1"/>
  <c r="CI144" i="1"/>
  <c r="CJ144" i="1"/>
  <c r="CK144" i="1"/>
  <c r="CL144" i="1"/>
  <c r="CM144" i="1"/>
  <c r="CN144" i="1"/>
  <c r="CO144" i="1"/>
  <c r="CP144" i="1"/>
  <c r="CQ144" i="1"/>
  <c r="CR144" i="1"/>
  <c r="CS144" i="1"/>
  <c r="CT144" i="1"/>
  <c r="CU144" i="1"/>
  <c r="CV144" i="1"/>
  <c r="CE145" i="1"/>
  <c r="CF145" i="1"/>
  <c r="CG145" i="1"/>
  <c r="CH145" i="1"/>
  <c r="CI145" i="1"/>
  <c r="CJ145" i="1"/>
  <c r="CK145" i="1"/>
  <c r="CL145" i="1"/>
  <c r="CM145" i="1"/>
  <c r="CN145" i="1"/>
  <c r="CO145" i="1"/>
  <c r="CP145" i="1"/>
  <c r="CQ145" i="1"/>
  <c r="CR145" i="1"/>
  <c r="CS145" i="1"/>
  <c r="CT145" i="1"/>
  <c r="CU145" i="1"/>
  <c r="CV145" i="1"/>
  <c r="CE146" i="1"/>
  <c r="CF146" i="1"/>
  <c r="CG146" i="1"/>
  <c r="CH146" i="1"/>
  <c r="CI146" i="1"/>
  <c r="CJ146" i="1"/>
  <c r="CK146" i="1"/>
  <c r="CL146" i="1"/>
  <c r="CM146" i="1"/>
  <c r="CN146" i="1"/>
  <c r="CO146" i="1"/>
  <c r="CP146" i="1"/>
  <c r="CQ146" i="1"/>
  <c r="CR146" i="1"/>
  <c r="CS146" i="1"/>
  <c r="CT146" i="1"/>
  <c r="CU146" i="1"/>
  <c r="CV146" i="1"/>
  <c r="CE147" i="1"/>
  <c r="CF147" i="1"/>
  <c r="CG147" i="1"/>
  <c r="CH147" i="1"/>
  <c r="CI147" i="1"/>
  <c r="CJ147" i="1"/>
  <c r="CK147" i="1"/>
  <c r="CL147" i="1"/>
  <c r="CM147" i="1"/>
  <c r="CN147" i="1"/>
  <c r="CO147" i="1"/>
  <c r="CP147" i="1"/>
  <c r="CQ147" i="1"/>
  <c r="CR147" i="1"/>
  <c r="CS147" i="1"/>
  <c r="CT147" i="1"/>
  <c r="CU147" i="1"/>
  <c r="CV147" i="1"/>
  <c r="CE148" i="1"/>
  <c r="CF148" i="1"/>
  <c r="CG148" i="1"/>
  <c r="CH148" i="1"/>
  <c r="CI148" i="1"/>
  <c r="CJ148" i="1"/>
  <c r="CK148" i="1"/>
  <c r="CL148" i="1"/>
  <c r="CM148" i="1"/>
  <c r="CN148" i="1"/>
  <c r="CO148" i="1"/>
  <c r="CP148" i="1"/>
  <c r="CQ148" i="1"/>
  <c r="CR148" i="1"/>
  <c r="CS148" i="1"/>
  <c r="CT148" i="1"/>
  <c r="CU148" i="1"/>
  <c r="CV148" i="1"/>
  <c r="CE149" i="1"/>
  <c r="CF149" i="1"/>
  <c r="CG149" i="1"/>
  <c r="CH149" i="1"/>
  <c r="CI149" i="1"/>
  <c r="CJ149" i="1"/>
  <c r="CK149" i="1"/>
  <c r="CL149" i="1"/>
  <c r="CM149" i="1"/>
  <c r="CN149" i="1"/>
  <c r="CO149" i="1"/>
  <c r="CP149" i="1"/>
  <c r="CQ149" i="1"/>
  <c r="CR149" i="1"/>
  <c r="CS149" i="1"/>
  <c r="CT149" i="1"/>
  <c r="CU149" i="1"/>
  <c r="CV149" i="1"/>
  <c r="CE150" i="1"/>
  <c r="CF150" i="1"/>
  <c r="CG150" i="1"/>
  <c r="CH150" i="1"/>
  <c r="CI150" i="1"/>
  <c r="CJ150" i="1"/>
  <c r="CK150" i="1"/>
  <c r="CL150" i="1"/>
  <c r="CM150" i="1"/>
  <c r="CN150" i="1"/>
  <c r="CO150" i="1"/>
  <c r="CP150" i="1"/>
  <c r="CQ150" i="1"/>
  <c r="CR150" i="1"/>
  <c r="CS150" i="1"/>
  <c r="CT150" i="1"/>
  <c r="CU150" i="1"/>
  <c r="CV150" i="1"/>
  <c r="CE151" i="1"/>
  <c r="CF151" i="1"/>
  <c r="CG151" i="1"/>
  <c r="CH151" i="1"/>
  <c r="CI151" i="1"/>
  <c r="CJ151" i="1"/>
  <c r="CK151" i="1"/>
  <c r="CL151" i="1"/>
  <c r="CM151" i="1"/>
  <c r="CN151" i="1"/>
  <c r="CO151" i="1"/>
  <c r="CP151" i="1"/>
  <c r="CQ151" i="1"/>
  <c r="CR151" i="1"/>
  <c r="CS151" i="1"/>
  <c r="CT151" i="1"/>
  <c r="CU151" i="1"/>
  <c r="CV151" i="1"/>
  <c r="CE152" i="1"/>
  <c r="CF152" i="1"/>
  <c r="CG152" i="1"/>
  <c r="CH152" i="1"/>
  <c r="CI152" i="1"/>
  <c r="CJ152" i="1"/>
  <c r="CK152" i="1"/>
  <c r="CL152" i="1"/>
  <c r="CM152" i="1"/>
  <c r="CN152" i="1"/>
  <c r="CO152" i="1"/>
  <c r="CP152" i="1"/>
  <c r="CQ152" i="1"/>
  <c r="CR152" i="1"/>
  <c r="CS152" i="1"/>
  <c r="CT152" i="1"/>
  <c r="CU152" i="1"/>
  <c r="CV152" i="1"/>
  <c r="CE153" i="1"/>
  <c r="CF153" i="1"/>
  <c r="CG153" i="1"/>
  <c r="CH153" i="1"/>
  <c r="CI153" i="1"/>
  <c r="CJ153" i="1"/>
  <c r="CK153" i="1"/>
  <c r="CL153" i="1"/>
  <c r="CM153" i="1"/>
  <c r="CN153" i="1"/>
  <c r="CO153" i="1"/>
  <c r="CP153" i="1"/>
  <c r="CQ153" i="1"/>
  <c r="CR153" i="1"/>
  <c r="CS153" i="1"/>
  <c r="CT153" i="1"/>
  <c r="CU153" i="1"/>
  <c r="CV153" i="1"/>
  <c r="CE154" i="1"/>
  <c r="CF154" i="1"/>
  <c r="CG154" i="1"/>
  <c r="CH154" i="1"/>
  <c r="CI154" i="1"/>
  <c r="CJ154" i="1"/>
  <c r="CK154" i="1"/>
  <c r="CL154" i="1"/>
  <c r="CM154" i="1"/>
  <c r="CN154" i="1"/>
  <c r="CO154" i="1"/>
  <c r="CP154" i="1"/>
  <c r="CQ154" i="1"/>
  <c r="CR154" i="1"/>
  <c r="CS154" i="1"/>
  <c r="CT154" i="1"/>
  <c r="CU154" i="1"/>
  <c r="CV154" i="1"/>
  <c r="CE155" i="1"/>
  <c r="CF155" i="1"/>
  <c r="CG155" i="1"/>
  <c r="CH155" i="1"/>
  <c r="CI155" i="1"/>
  <c r="CJ155" i="1"/>
  <c r="CK155" i="1"/>
  <c r="CL155" i="1"/>
  <c r="CM155" i="1"/>
  <c r="CN155" i="1"/>
  <c r="CO155" i="1"/>
  <c r="CP155" i="1"/>
  <c r="CQ155" i="1"/>
  <c r="CR155" i="1"/>
  <c r="CS155" i="1"/>
  <c r="CT155" i="1"/>
  <c r="CU155" i="1"/>
  <c r="CV155" i="1"/>
  <c r="CE156" i="1"/>
  <c r="CF156" i="1"/>
  <c r="CG156" i="1"/>
  <c r="CH156" i="1"/>
  <c r="CI156" i="1"/>
  <c r="CJ156" i="1"/>
  <c r="CK156" i="1"/>
  <c r="CL156" i="1"/>
  <c r="CM156" i="1"/>
  <c r="CN156" i="1"/>
  <c r="CO156" i="1"/>
  <c r="CP156" i="1"/>
  <c r="CQ156" i="1"/>
  <c r="CR156" i="1"/>
  <c r="CS156" i="1"/>
  <c r="CT156" i="1"/>
  <c r="CU156" i="1"/>
  <c r="CV156" i="1"/>
  <c r="CE157" i="1"/>
  <c r="CF157" i="1"/>
  <c r="CG157" i="1"/>
  <c r="CH157" i="1"/>
  <c r="CI157" i="1"/>
  <c r="CJ157" i="1"/>
  <c r="CK157" i="1"/>
  <c r="CL157" i="1"/>
  <c r="CM157" i="1"/>
  <c r="CN157" i="1"/>
  <c r="CO157" i="1"/>
  <c r="CP157" i="1"/>
  <c r="CQ157" i="1"/>
  <c r="CR157" i="1"/>
  <c r="CS157" i="1"/>
  <c r="CT157" i="1"/>
  <c r="CU157" i="1"/>
  <c r="CV157" i="1"/>
  <c r="CE158" i="1"/>
  <c r="CF158" i="1"/>
  <c r="CG158" i="1"/>
  <c r="CH158" i="1"/>
  <c r="CI158" i="1"/>
  <c r="CJ158" i="1"/>
  <c r="CK158" i="1"/>
  <c r="CL158" i="1"/>
  <c r="CM158" i="1"/>
  <c r="CN158" i="1"/>
  <c r="CO158" i="1"/>
  <c r="CP158" i="1"/>
  <c r="CQ158" i="1"/>
  <c r="CR158" i="1"/>
  <c r="CS158" i="1"/>
  <c r="CT158" i="1"/>
  <c r="CU158" i="1"/>
  <c r="CV158" i="1"/>
  <c r="CE159" i="1"/>
  <c r="CF159" i="1"/>
  <c r="CG159" i="1"/>
  <c r="CH159" i="1"/>
  <c r="CI159" i="1"/>
  <c r="CJ159" i="1"/>
  <c r="CK159" i="1"/>
  <c r="CL159" i="1"/>
  <c r="CM159" i="1"/>
  <c r="CN159" i="1"/>
  <c r="CO159" i="1"/>
  <c r="CP159" i="1"/>
  <c r="CQ159" i="1"/>
  <c r="CR159" i="1"/>
  <c r="CS159" i="1"/>
  <c r="CT159" i="1"/>
  <c r="CU159" i="1"/>
  <c r="CV159" i="1"/>
  <c r="CE160" i="1"/>
  <c r="CF160" i="1"/>
  <c r="CG160" i="1"/>
  <c r="CH160" i="1"/>
  <c r="CI160" i="1"/>
  <c r="CJ160" i="1"/>
  <c r="CK160" i="1"/>
  <c r="CL160" i="1"/>
  <c r="CM160" i="1"/>
  <c r="CN160" i="1"/>
  <c r="CO160" i="1"/>
  <c r="CP160" i="1"/>
  <c r="CQ160" i="1"/>
  <c r="CR160" i="1"/>
  <c r="CS160" i="1"/>
  <c r="CT160" i="1"/>
  <c r="CU160" i="1"/>
  <c r="CV160" i="1"/>
  <c r="CE161" i="1"/>
  <c r="CF161" i="1"/>
  <c r="CG161" i="1"/>
  <c r="CH161" i="1"/>
  <c r="CI161" i="1"/>
  <c r="CJ161" i="1"/>
  <c r="CK161" i="1"/>
  <c r="CL161" i="1"/>
  <c r="CM161" i="1"/>
  <c r="CN161" i="1"/>
  <c r="CO161" i="1"/>
  <c r="CP161" i="1"/>
  <c r="CQ161" i="1"/>
  <c r="CR161" i="1"/>
  <c r="CS161" i="1"/>
  <c r="CT161" i="1"/>
  <c r="CU161" i="1"/>
  <c r="CV161" i="1"/>
  <c r="CE162" i="1"/>
  <c r="CF162" i="1"/>
  <c r="CG162" i="1"/>
  <c r="CH162" i="1"/>
  <c r="CI162" i="1"/>
  <c r="CJ162" i="1"/>
  <c r="CK162" i="1"/>
  <c r="CL162" i="1"/>
  <c r="CM162" i="1"/>
  <c r="CN162" i="1"/>
  <c r="CO162" i="1"/>
  <c r="CP162" i="1"/>
  <c r="CQ162" i="1"/>
  <c r="CR162" i="1"/>
  <c r="CS162" i="1"/>
  <c r="CT162" i="1"/>
  <c r="CU162" i="1"/>
  <c r="CV162" i="1"/>
  <c r="CE163" i="1"/>
  <c r="CF163" i="1"/>
  <c r="CG163" i="1"/>
  <c r="CH163" i="1"/>
  <c r="CI163" i="1"/>
  <c r="CJ163" i="1"/>
  <c r="CK163" i="1"/>
  <c r="CL163" i="1"/>
  <c r="CM163" i="1"/>
  <c r="CN163" i="1"/>
  <c r="CO163" i="1"/>
  <c r="CP163" i="1"/>
  <c r="CQ163" i="1"/>
  <c r="CR163" i="1"/>
  <c r="CS163" i="1"/>
  <c r="CT163" i="1"/>
  <c r="CU163" i="1"/>
  <c r="CV163" i="1"/>
  <c r="CE164" i="1"/>
  <c r="CF164" i="1"/>
  <c r="CG164" i="1"/>
  <c r="CH164" i="1"/>
  <c r="CI164" i="1"/>
  <c r="CJ164" i="1"/>
  <c r="CK164" i="1"/>
  <c r="CL164" i="1"/>
  <c r="CM164" i="1"/>
  <c r="CN164" i="1"/>
  <c r="CO164" i="1"/>
  <c r="CP164" i="1"/>
  <c r="CQ164" i="1"/>
  <c r="CR164" i="1"/>
  <c r="CS164" i="1"/>
  <c r="CT164" i="1"/>
  <c r="CU164" i="1"/>
  <c r="CV164" i="1"/>
  <c r="CE165" i="1"/>
  <c r="CF165" i="1"/>
  <c r="CG165" i="1"/>
  <c r="CH165" i="1"/>
  <c r="CI165" i="1"/>
  <c r="CJ165" i="1"/>
  <c r="CK165" i="1"/>
  <c r="CL165" i="1"/>
  <c r="CM165" i="1"/>
  <c r="CN165" i="1"/>
  <c r="CO165" i="1"/>
  <c r="CP165" i="1"/>
  <c r="CQ165" i="1"/>
  <c r="CR165" i="1"/>
  <c r="CS165" i="1"/>
  <c r="CT165" i="1"/>
  <c r="CU165" i="1"/>
  <c r="CV165" i="1"/>
  <c r="CE166" i="1"/>
  <c r="CF166" i="1"/>
  <c r="CG166" i="1"/>
  <c r="CH166" i="1"/>
  <c r="CI166" i="1"/>
  <c r="CJ166" i="1"/>
  <c r="CK166" i="1"/>
  <c r="CL166" i="1"/>
  <c r="CM166" i="1"/>
  <c r="CN166" i="1"/>
  <c r="CO166" i="1"/>
  <c r="CP166" i="1"/>
  <c r="CQ166" i="1"/>
  <c r="CR166" i="1"/>
  <c r="CS166" i="1"/>
  <c r="CT166" i="1"/>
  <c r="CU166" i="1"/>
  <c r="CV166" i="1"/>
  <c r="CE167" i="1"/>
  <c r="CF167" i="1"/>
  <c r="CG167" i="1"/>
  <c r="CH167" i="1"/>
  <c r="CI167" i="1"/>
  <c r="CJ167" i="1"/>
  <c r="CK167" i="1"/>
  <c r="CL167" i="1"/>
  <c r="CM167" i="1"/>
  <c r="CN167" i="1"/>
  <c r="CO167" i="1"/>
  <c r="CP167" i="1"/>
  <c r="CQ167" i="1"/>
  <c r="CR167" i="1"/>
  <c r="CS167" i="1"/>
  <c r="CT167" i="1"/>
  <c r="CU167" i="1"/>
  <c r="CV167" i="1"/>
  <c r="CE168" i="1"/>
  <c r="CF168" i="1"/>
  <c r="CG168" i="1"/>
  <c r="CH168" i="1"/>
  <c r="CI168" i="1"/>
  <c r="CJ168" i="1"/>
  <c r="CK168" i="1"/>
  <c r="CL168" i="1"/>
  <c r="CM168" i="1"/>
  <c r="CN168" i="1"/>
  <c r="CO168" i="1"/>
  <c r="CP168" i="1"/>
  <c r="CQ168" i="1"/>
  <c r="CR168" i="1"/>
  <c r="CS168" i="1"/>
  <c r="CT168" i="1"/>
  <c r="CU168" i="1"/>
  <c r="CV168" i="1"/>
  <c r="CE169" i="1"/>
  <c r="CF169" i="1"/>
  <c r="CG169" i="1"/>
  <c r="CH169" i="1"/>
  <c r="CI169" i="1"/>
  <c r="CJ169" i="1"/>
  <c r="CK169" i="1"/>
  <c r="CL169" i="1"/>
  <c r="CM169" i="1"/>
  <c r="CN169" i="1"/>
  <c r="CO169" i="1"/>
  <c r="CP169" i="1"/>
  <c r="CQ169" i="1"/>
  <c r="CR169" i="1"/>
  <c r="CS169" i="1"/>
  <c r="CT169" i="1"/>
  <c r="CU169" i="1"/>
  <c r="CV169" i="1"/>
  <c r="CE170" i="1"/>
  <c r="CF170" i="1"/>
  <c r="CG170" i="1"/>
  <c r="CH170" i="1"/>
  <c r="CI170" i="1"/>
  <c r="CJ170" i="1"/>
  <c r="CK170" i="1"/>
  <c r="CL170" i="1"/>
  <c r="CM170" i="1"/>
  <c r="CN170" i="1"/>
  <c r="CO170" i="1"/>
  <c r="CP170" i="1"/>
  <c r="CQ170" i="1"/>
  <c r="CR170" i="1"/>
  <c r="CS170" i="1"/>
  <c r="CT170" i="1"/>
  <c r="CU170" i="1"/>
  <c r="CV170" i="1"/>
  <c r="CE171" i="1"/>
  <c r="CF171" i="1"/>
  <c r="CG171" i="1"/>
  <c r="CH171" i="1"/>
  <c r="CI171" i="1"/>
  <c r="CJ171" i="1"/>
  <c r="CK171" i="1"/>
  <c r="CL171" i="1"/>
  <c r="CM171" i="1"/>
  <c r="CN171" i="1"/>
  <c r="CO171" i="1"/>
  <c r="CP171" i="1"/>
  <c r="CQ171" i="1"/>
  <c r="CR171" i="1"/>
  <c r="CS171" i="1"/>
  <c r="CT171" i="1"/>
  <c r="CU171" i="1"/>
  <c r="CV171" i="1"/>
  <c r="CE172" i="1"/>
  <c r="CF172" i="1"/>
  <c r="CG172" i="1"/>
  <c r="CH172" i="1"/>
  <c r="CI172" i="1"/>
  <c r="CJ172" i="1"/>
  <c r="CK172" i="1"/>
  <c r="CL172" i="1"/>
  <c r="CM172" i="1"/>
  <c r="CN172" i="1"/>
  <c r="CO172" i="1"/>
  <c r="CP172" i="1"/>
  <c r="CQ172" i="1"/>
  <c r="CR172" i="1"/>
  <c r="CS172" i="1"/>
  <c r="CT172" i="1"/>
  <c r="CU172" i="1"/>
  <c r="CV172" i="1"/>
  <c r="CE173" i="1"/>
  <c r="CF173" i="1"/>
  <c r="CG173" i="1"/>
  <c r="CH173" i="1"/>
  <c r="CI173" i="1"/>
  <c r="CJ173" i="1"/>
  <c r="CK173" i="1"/>
  <c r="CL173" i="1"/>
  <c r="CM173" i="1"/>
  <c r="CN173" i="1"/>
  <c r="CO173" i="1"/>
  <c r="CP173" i="1"/>
  <c r="CQ173" i="1"/>
  <c r="CR173" i="1"/>
  <c r="CS173" i="1"/>
  <c r="CT173" i="1"/>
  <c r="CU173" i="1"/>
  <c r="CV173" i="1"/>
  <c r="CE174" i="1"/>
  <c r="CF174" i="1"/>
  <c r="CG174" i="1"/>
  <c r="CH174" i="1"/>
  <c r="CI174" i="1"/>
  <c r="CJ174" i="1"/>
  <c r="CK174" i="1"/>
  <c r="CL174" i="1"/>
  <c r="CM174" i="1"/>
  <c r="CN174" i="1"/>
  <c r="CO174" i="1"/>
  <c r="CP174" i="1"/>
  <c r="CQ174" i="1"/>
  <c r="CR174" i="1"/>
  <c r="CS174" i="1"/>
  <c r="CT174" i="1"/>
  <c r="CU174" i="1"/>
  <c r="CV174" i="1"/>
  <c r="CE175" i="1"/>
  <c r="CF175" i="1"/>
  <c r="CG175" i="1"/>
  <c r="CH175" i="1"/>
  <c r="CI175" i="1"/>
  <c r="CJ175" i="1"/>
  <c r="CK175" i="1"/>
  <c r="CL175" i="1"/>
  <c r="CM175" i="1"/>
  <c r="CN175" i="1"/>
  <c r="CO175" i="1"/>
  <c r="CP175" i="1"/>
  <c r="CQ175" i="1"/>
  <c r="CR175" i="1"/>
  <c r="CS175" i="1"/>
  <c r="CT175" i="1"/>
  <c r="CU175" i="1"/>
  <c r="CV175" i="1"/>
  <c r="CE176" i="1"/>
  <c r="CF176" i="1"/>
  <c r="CG176" i="1"/>
  <c r="CH176" i="1"/>
  <c r="CI176" i="1"/>
  <c r="CJ176" i="1"/>
  <c r="CK176" i="1"/>
  <c r="CL176" i="1"/>
  <c r="CM176" i="1"/>
  <c r="CN176" i="1"/>
  <c r="CO176" i="1"/>
  <c r="CP176" i="1"/>
  <c r="CQ176" i="1"/>
  <c r="CR176" i="1"/>
  <c r="CS176" i="1"/>
  <c r="CT176" i="1"/>
  <c r="CU176" i="1"/>
  <c r="CV176" i="1"/>
  <c r="CE177" i="1"/>
  <c r="CF177" i="1"/>
  <c r="CG177" i="1"/>
  <c r="CH177" i="1"/>
  <c r="CI177" i="1"/>
  <c r="CJ177" i="1"/>
  <c r="CK177" i="1"/>
  <c r="CL177" i="1"/>
  <c r="CM177" i="1"/>
  <c r="CN177" i="1"/>
  <c r="CO177" i="1"/>
  <c r="CP177" i="1"/>
  <c r="CQ177" i="1"/>
  <c r="CR177" i="1"/>
  <c r="CS177" i="1"/>
  <c r="CT177" i="1"/>
  <c r="CU177" i="1"/>
  <c r="CV177" i="1"/>
  <c r="CE178" i="1"/>
  <c r="CF178" i="1"/>
  <c r="CG178" i="1"/>
  <c r="CH178" i="1"/>
  <c r="CI178" i="1"/>
  <c r="CJ178" i="1"/>
  <c r="CK178" i="1"/>
  <c r="CL178" i="1"/>
  <c r="CM178" i="1"/>
  <c r="CN178" i="1"/>
  <c r="CO178" i="1"/>
  <c r="CP178" i="1"/>
  <c r="CQ178" i="1"/>
  <c r="CR178" i="1"/>
  <c r="CS178" i="1"/>
  <c r="CT178" i="1"/>
  <c r="CU178" i="1"/>
  <c r="CV178" i="1"/>
  <c r="CE179" i="1"/>
  <c r="CF179" i="1"/>
  <c r="CG179" i="1"/>
  <c r="CH179" i="1"/>
  <c r="CI179" i="1"/>
  <c r="CJ179" i="1"/>
  <c r="CK179" i="1"/>
  <c r="CL179" i="1"/>
  <c r="CM179" i="1"/>
  <c r="CN179" i="1"/>
  <c r="CO179" i="1"/>
  <c r="CP179" i="1"/>
  <c r="CQ179" i="1"/>
  <c r="CR179" i="1"/>
  <c r="CS179" i="1"/>
  <c r="CT179" i="1"/>
  <c r="CU179" i="1"/>
  <c r="CV179" i="1"/>
  <c r="CE180" i="1"/>
  <c r="CF180" i="1"/>
  <c r="CG180" i="1"/>
  <c r="CH180" i="1"/>
  <c r="CI180" i="1"/>
  <c r="CJ180" i="1"/>
  <c r="CK180" i="1"/>
  <c r="CL180" i="1"/>
  <c r="CM180" i="1"/>
  <c r="CN180" i="1"/>
  <c r="CO180" i="1"/>
  <c r="CP180" i="1"/>
  <c r="CQ180" i="1"/>
  <c r="CR180" i="1"/>
  <c r="CS180" i="1"/>
  <c r="CT180" i="1"/>
  <c r="CU180" i="1"/>
  <c r="CV180" i="1"/>
  <c r="CE181" i="1"/>
  <c r="CF181" i="1"/>
  <c r="CG181" i="1"/>
  <c r="CH181" i="1"/>
  <c r="CI181" i="1"/>
  <c r="CJ181" i="1"/>
  <c r="CK181" i="1"/>
  <c r="CL181" i="1"/>
  <c r="CM181" i="1"/>
  <c r="CN181" i="1"/>
  <c r="CO181" i="1"/>
  <c r="CP181" i="1"/>
  <c r="CQ181" i="1"/>
  <c r="CR181" i="1"/>
  <c r="CS181" i="1"/>
  <c r="CT181" i="1"/>
  <c r="CU181" i="1"/>
  <c r="CV181" i="1"/>
  <c r="CE182" i="1"/>
  <c r="CF182" i="1"/>
  <c r="CG182" i="1"/>
  <c r="CH182" i="1"/>
  <c r="CI182" i="1"/>
  <c r="CJ182" i="1"/>
  <c r="CK182" i="1"/>
  <c r="CL182" i="1"/>
  <c r="CM182" i="1"/>
  <c r="CN182" i="1"/>
  <c r="CO182" i="1"/>
  <c r="CP182" i="1"/>
  <c r="CQ182" i="1"/>
  <c r="CR182" i="1"/>
  <c r="CS182" i="1"/>
  <c r="CT182" i="1"/>
  <c r="CU182" i="1"/>
  <c r="CV182" i="1"/>
  <c r="CE183" i="1"/>
  <c r="CF183" i="1"/>
  <c r="CG183" i="1"/>
  <c r="CH183" i="1"/>
  <c r="CI183" i="1"/>
  <c r="CJ183" i="1"/>
  <c r="CK183" i="1"/>
  <c r="CL183" i="1"/>
  <c r="CM183" i="1"/>
  <c r="CN183" i="1"/>
  <c r="CO183" i="1"/>
  <c r="CP183" i="1"/>
  <c r="CQ183" i="1"/>
  <c r="CR183" i="1"/>
  <c r="CS183" i="1"/>
  <c r="CT183" i="1"/>
  <c r="CU183" i="1"/>
  <c r="CV183" i="1"/>
  <c r="CE184" i="1"/>
  <c r="CF184" i="1"/>
  <c r="CG184" i="1"/>
  <c r="CH184" i="1"/>
  <c r="CI184" i="1"/>
  <c r="CJ184" i="1"/>
  <c r="CK184" i="1"/>
  <c r="CL184" i="1"/>
  <c r="CM184" i="1"/>
  <c r="CN184" i="1"/>
  <c r="CO184" i="1"/>
  <c r="CP184" i="1"/>
  <c r="CQ184" i="1"/>
  <c r="CR184" i="1"/>
  <c r="CS184" i="1"/>
  <c r="CT184" i="1"/>
  <c r="CU184" i="1"/>
  <c r="CV184" i="1"/>
  <c r="CE185" i="1"/>
  <c r="CF185" i="1"/>
  <c r="CG185" i="1"/>
  <c r="CH185" i="1"/>
  <c r="CI185" i="1"/>
  <c r="CJ185" i="1"/>
  <c r="CK185" i="1"/>
  <c r="CL185" i="1"/>
  <c r="CM185" i="1"/>
  <c r="CN185" i="1"/>
  <c r="CO185" i="1"/>
  <c r="CP185" i="1"/>
  <c r="CQ185" i="1"/>
  <c r="CR185" i="1"/>
  <c r="CS185" i="1"/>
  <c r="CT185" i="1"/>
  <c r="CU185" i="1"/>
  <c r="CV185" i="1"/>
  <c r="CE186" i="1"/>
  <c r="CF186" i="1"/>
  <c r="CG186" i="1"/>
  <c r="CH186" i="1"/>
  <c r="CI186" i="1"/>
  <c r="CJ186" i="1"/>
  <c r="CK186" i="1"/>
  <c r="CL186" i="1"/>
  <c r="CM186" i="1"/>
  <c r="CN186" i="1"/>
  <c r="CO186" i="1"/>
  <c r="CP186" i="1"/>
  <c r="CQ186" i="1"/>
  <c r="CR186" i="1"/>
  <c r="CS186" i="1"/>
  <c r="CT186" i="1"/>
  <c r="CU186" i="1"/>
  <c r="CV186" i="1"/>
  <c r="CE187" i="1"/>
  <c r="CF187" i="1"/>
  <c r="CG187" i="1"/>
  <c r="CH187" i="1"/>
  <c r="CI187" i="1"/>
  <c r="CJ187" i="1"/>
  <c r="CK187" i="1"/>
  <c r="CL187" i="1"/>
  <c r="CM187" i="1"/>
  <c r="CN187" i="1"/>
  <c r="CO187" i="1"/>
  <c r="CP187" i="1"/>
  <c r="CQ187" i="1"/>
  <c r="CR187" i="1"/>
  <c r="CS187" i="1"/>
  <c r="CT187" i="1"/>
  <c r="CU187" i="1"/>
  <c r="CV187" i="1"/>
  <c r="CE188" i="1"/>
  <c r="CF188" i="1"/>
  <c r="CG188" i="1"/>
  <c r="CH188" i="1"/>
  <c r="CI188" i="1"/>
  <c r="CJ188" i="1"/>
  <c r="CK188" i="1"/>
  <c r="CL188" i="1"/>
  <c r="CM188" i="1"/>
  <c r="CN188" i="1"/>
  <c r="CO188" i="1"/>
  <c r="CP188" i="1"/>
  <c r="CQ188" i="1"/>
  <c r="CR188" i="1"/>
  <c r="CS188" i="1"/>
  <c r="CT188" i="1"/>
  <c r="CU188" i="1"/>
  <c r="CV188" i="1"/>
  <c r="CE189" i="1"/>
  <c r="CF189" i="1"/>
  <c r="CG189" i="1"/>
  <c r="CH189" i="1"/>
  <c r="CI189" i="1"/>
  <c r="CJ189" i="1"/>
  <c r="CK189" i="1"/>
  <c r="CL189" i="1"/>
  <c r="CM189" i="1"/>
  <c r="CN189" i="1"/>
  <c r="CO189" i="1"/>
  <c r="CP189" i="1"/>
  <c r="CQ189" i="1"/>
  <c r="CR189" i="1"/>
  <c r="CS189" i="1"/>
  <c r="CT189" i="1"/>
  <c r="CU189" i="1"/>
  <c r="CV189" i="1"/>
  <c r="CE190" i="1"/>
  <c r="CF190" i="1"/>
  <c r="CG190" i="1"/>
  <c r="CH190" i="1"/>
  <c r="CI190" i="1"/>
  <c r="CJ190" i="1"/>
  <c r="CK190" i="1"/>
  <c r="CL190" i="1"/>
  <c r="CM190" i="1"/>
  <c r="CN190" i="1"/>
  <c r="CO190" i="1"/>
  <c r="CP190" i="1"/>
  <c r="CQ190" i="1"/>
  <c r="CR190" i="1"/>
  <c r="CS190" i="1"/>
  <c r="CT190" i="1"/>
  <c r="CU190" i="1"/>
  <c r="CV190" i="1"/>
  <c r="CE191" i="1"/>
  <c r="CF191" i="1"/>
  <c r="CG191" i="1"/>
  <c r="CH191" i="1"/>
  <c r="CI191" i="1"/>
  <c r="CJ191" i="1"/>
  <c r="CK191" i="1"/>
  <c r="CL191" i="1"/>
  <c r="CM191" i="1"/>
  <c r="CN191" i="1"/>
  <c r="CO191" i="1"/>
  <c r="CP191" i="1"/>
  <c r="CQ191" i="1"/>
  <c r="CR191" i="1"/>
  <c r="CS191" i="1"/>
  <c r="CT191" i="1"/>
  <c r="CU191" i="1"/>
  <c r="CV191" i="1"/>
  <c r="CE192" i="1"/>
  <c r="CF192" i="1"/>
  <c r="CG192" i="1"/>
  <c r="CH192" i="1"/>
  <c r="CI192" i="1"/>
  <c r="CJ192" i="1"/>
  <c r="CK192" i="1"/>
  <c r="CL192" i="1"/>
  <c r="CM192" i="1"/>
  <c r="CN192" i="1"/>
  <c r="CO192" i="1"/>
  <c r="CP192" i="1"/>
  <c r="CQ192" i="1"/>
  <c r="CR192" i="1"/>
  <c r="CS192" i="1"/>
  <c r="CT192" i="1"/>
  <c r="CU192" i="1"/>
  <c r="CV192" i="1"/>
  <c r="CE193" i="1"/>
  <c r="CF193" i="1"/>
  <c r="CG193" i="1"/>
  <c r="CH193" i="1"/>
  <c r="CI193" i="1"/>
  <c r="CJ193" i="1"/>
  <c r="CK193" i="1"/>
  <c r="CL193" i="1"/>
  <c r="CM193" i="1"/>
  <c r="CN193" i="1"/>
  <c r="CO193" i="1"/>
  <c r="CP193" i="1"/>
  <c r="CQ193" i="1"/>
  <c r="CR193" i="1"/>
  <c r="CS193" i="1"/>
  <c r="CT193" i="1"/>
  <c r="CU193" i="1"/>
  <c r="CV193" i="1"/>
  <c r="CE194" i="1"/>
  <c r="CF194" i="1"/>
  <c r="CG194" i="1"/>
  <c r="CH194" i="1"/>
  <c r="CI194" i="1"/>
  <c r="CJ194" i="1"/>
  <c r="CK194" i="1"/>
  <c r="CL194" i="1"/>
  <c r="CM194" i="1"/>
  <c r="CN194" i="1"/>
  <c r="CO194" i="1"/>
  <c r="CP194" i="1"/>
  <c r="CQ194" i="1"/>
  <c r="CR194" i="1"/>
  <c r="CS194" i="1"/>
  <c r="CT194" i="1"/>
  <c r="CU194" i="1"/>
  <c r="CV194" i="1"/>
  <c r="CE195" i="1"/>
  <c r="CF195" i="1"/>
  <c r="CG195" i="1"/>
  <c r="CH195" i="1"/>
  <c r="CI195" i="1"/>
  <c r="CJ195" i="1"/>
  <c r="CK195" i="1"/>
  <c r="CL195" i="1"/>
  <c r="CM195" i="1"/>
  <c r="CN195" i="1"/>
  <c r="CO195" i="1"/>
  <c r="CP195" i="1"/>
  <c r="CQ195" i="1"/>
  <c r="CR195" i="1"/>
  <c r="CS195" i="1"/>
  <c r="CT195" i="1"/>
  <c r="CU195" i="1"/>
  <c r="CV195" i="1"/>
  <c r="CE196" i="1"/>
  <c r="CF196" i="1"/>
  <c r="CG196" i="1"/>
  <c r="CH196" i="1"/>
  <c r="CI196" i="1"/>
  <c r="CJ196" i="1"/>
  <c r="CK196" i="1"/>
  <c r="CL196" i="1"/>
  <c r="CM196" i="1"/>
  <c r="CN196" i="1"/>
  <c r="CO196" i="1"/>
  <c r="CP196" i="1"/>
  <c r="CQ196" i="1"/>
  <c r="CR196" i="1"/>
  <c r="CS196" i="1"/>
  <c r="CT196" i="1"/>
  <c r="CU196" i="1"/>
  <c r="CV196" i="1"/>
  <c r="CE197" i="1"/>
  <c r="CF197" i="1"/>
  <c r="CG197" i="1"/>
  <c r="CH197" i="1"/>
  <c r="CI197" i="1"/>
  <c r="CJ197" i="1"/>
  <c r="CK197" i="1"/>
  <c r="CL197" i="1"/>
  <c r="CM197" i="1"/>
  <c r="CN197" i="1"/>
  <c r="CO197" i="1"/>
  <c r="CP197" i="1"/>
  <c r="CQ197" i="1"/>
  <c r="CR197" i="1"/>
  <c r="CS197" i="1"/>
  <c r="CT197" i="1"/>
  <c r="CU197" i="1"/>
  <c r="CV197" i="1"/>
  <c r="CE198" i="1"/>
  <c r="CF198" i="1"/>
  <c r="CG198" i="1"/>
  <c r="CH198" i="1"/>
  <c r="CI198" i="1"/>
  <c r="CJ198" i="1"/>
  <c r="CK198" i="1"/>
  <c r="CL198" i="1"/>
  <c r="CM198" i="1"/>
  <c r="CN198" i="1"/>
  <c r="CO198" i="1"/>
  <c r="CP198" i="1"/>
  <c r="CQ198" i="1"/>
  <c r="CR198" i="1"/>
  <c r="CS198" i="1"/>
  <c r="CT198" i="1"/>
  <c r="CU198" i="1"/>
  <c r="CV198" i="1"/>
  <c r="CE199" i="1"/>
  <c r="CF199" i="1"/>
  <c r="CG199" i="1"/>
  <c r="CH199" i="1"/>
  <c r="CI199" i="1"/>
  <c r="CJ199" i="1"/>
  <c r="CK199" i="1"/>
  <c r="CL199" i="1"/>
  <c r="CM199" i="1"/>
  <c r="CN199" i="1"/>
  <c r="CO199" i="1"/>
  <c r="CP199" i="1"/>
  <c r="CQ199" i="1"/>
  <c r="CR199" i="1"/>
  <c r="CS199" i="1"/>
  <c r="CT199" i="1"/>
  <c r="CU199" i="1"/>
  <c r="CV199" i="1"/>
  <c r="CE200" i="1"/>
  <c r="CF200" i="1"/>
  <c r="CG200" i="1"/>
  <c r="CH200" i="1"/>
  <c r="CI200" i="1"/>
  <c r="CJ200" i="1"/>
  <c r="CK200" i="1"/>
  <c r="CL200" i="1"/>
  <c r="CM200" i="1"/>
  <c r="CN200" i="1"/>
  <c r="CO200" i="1"/>
  <c r="CP200" i="1"/>
  <c r="CQ200" i="1"/>
  <c r="CR200" i="1"/>
  <c r="CS200" i="1"/>
  <c r="CT200" i="1"/>
  <c r="CU200" i="1"/>
  <c r="CV200" i="1"/>
  <c r="CE201" i="1"/>
  <c r="CF201" i="1"/>
  <c r="CG201" i="1"/>
  <c r="CH201" i="1"/>
  <c r="CI201" i="1"/>
  <c r="CJ201" i="1"/>
  <c r="CK201" i="1"/>
  <c r="CL201" i="1"/>
  <c r="CM201" i="1"/>
  <c r="CN201" i="1"/>
  <c r="CO201" i="1"/>
  <c r="CP201" i="1"/>
  <c r="CQ201" i="1"/>
  <c r="CR201" i="1"/>
  <c r="CS201" i="1"/>
  <c r="CT201" i="1"/>
  <c r="CU201" i="1"/>
  <c r="CV201" i="1"/>
  <c r="CE202" i="1"/>
  <c r="CF202" i="1"/>
  <c r="CG202" i="1"/>
  <c r="CH202" i="1"/>
  <c r="CI202" i="1"/>
  <c r="CJ202" i="1"/>
  <c r="CK202" i="1"/>
  <c r="CL202" i="1"/>
  <c r="CM202" i="1"/>
  <c r="CN202" i="1"/>
  <c r="CO202" i="1"/>
  <c r="CP202" i="1"/>
  <c r="CQ202" i="1"/>
  <c r="CR202" i="1"/>
  <c r="CS202" i="1"/>
  <c r="CT202" i="1"/>
  <c r="CU202" i="1"/>
  <c r="CV202" i="1"/>
  <c r="CE203" i="1"/>
  <c r="CF203" i="1"/>
  <c r="CG203" i="1"/>
  <c r="CH203" i="1"/>
  <c r="CI203" i="1"/>
  <c r="CJ203" i="1"/>
  <c r="CK203" i="1"/>
  <c r="CL203" i="1"/>
  <c r="CM203" i="1"/>
  <c r="CN203" i="1"/>
  <c r="CO203" i="1"/>
  <c r="CP203" i="1"/>
  <c r="CQ203" i="1"/>
  <c r="CR203" i="1"/>
  <c r="CS203" i="1"/>
  <c r="CT203" i="1"/>
  <c r="CU203" i="1"/>
  <c r="CV203" i="1"/>
  <c r="CE204" i="1"/>
  <c r="CF204" i="1"/>
  <c r="CG204" i="1"/>
  <c r="CH204" i="1"/>
  <c r="CI204" i="1"/>
  <c r="CJ204" i="1"/>
  <c r="CK204" i="1"/>
  <c r="CL204" i="1"/>
  <c r="CM204" i="1"/>
  <c r="CN204" i="1"/>
  <c r="CO204" i="1"/>
  <c r="CP204" i="1"/>
  <c r="CQ204" i="1"/>
  <c r="CR204" i="1"/>
  <c r="CS204" i="1"/>
  <c r="CT204" i="1"/>
  <c r="CU204" i="1"/>
  <c r="CV204" i="1"/>
  <c r="CE205" i="1"/>
  <c r="CF205" i="1"/>
  <c r="CG205" i="1"/>
  <c r="CH205" i="1"/>
  <c r="CI205" i="1"/>
  <c r="CJ205" i="1"/>
  <c r="CK205" i="1"/>
  <c r="CL205" i="1"/>
  <c r="CM205" i="1"/>
  <c r="CN205" i="1"/>
  <c r="CO205" i="1"/>
  <c r="CP205" i="1"/>
  <c r="CQ205" i="1"/>
  <c r="CR205" i="1"/>
  <c r="CS205" i="1"/>
  <c r="CT205" i="1"/>
  <c r="CU205" i="1"/>
  <c r="CV205" i="1"/>
  <c r="CE206" i="1"/>
  <c r="CF206" i="1"/>
  <c r="CG206" i="1"/>
  <c r="CH206" i="1"/>
  <c r="CI206" i="1"/>
  <c r="CJ206" i="1"/>
  <c r="CK206" i="1"/>
  <c r="CL206" i="1"/>
  <c r="CM206" i="1"/>
  <c r="CN206" i="1"/>
  <c r="CO206" i="1"/>
  <c r="CP206" i="1"/>
  <c r="CQ206" i="1"/>
  <c r="CR206" i="1"/>
  <c r="CS206" i="1"/>
  <c r="CT206" i="1"/>
  <c r="CU206" i="1"/>
  <c r="CV206" i="1"/>
  <c r="CE207" i="1"/>
  <c r="CF207" i="1"/>
  <c r="CG207" i="1"/>
  <c r="CH207" i="1"/>
  <c r="CI207" i="1"/>
  <c r="CJ207" i="1"/>
  <c r="CK207" i="1"/>
  <c r="CL207" i="1"/>
  <c r="CM207" i="1"/>
  <c r="CN207" i="1"/>
  <c r="CO207" i="1"/>
  <c r="CP207" i="1"/>
  <c r="CQ207" i="1"/>
  <c r="CR207" i="1"/>
  <c r="CS207" i="1"/>
  <c r="CT207" i="1"/>
  <c r="CU207" i="1"/>
  <c r="CV207" i="1"/>
  <c r="CE208" i="1"/>
  <c r="CF208" i="1"/>
  <c r="CG208" i="1"/>
  <c r="CH208" i="1"/>
  <c r="CI208" i="1"/>
  <c r="CJ208" i="1"/>
  <c r="CK208" i="1"/>
  <c r="CL208" i="1"/>
  <c r="CM208" i="1"/>
  <c r="CN208" i="1"/>
  <c r="CO208" i="1"/>
  <c r="CP208" i="1"/>
  <c r="CQ208" i="1"/>
  <c r="CR208" i="1"/>
  <c r="CS208" i="1"/>
  <c r="CT208" i="1"/>
  <c r="CU208" i="1"/>
  <c r="CV208" i="1"/>
  <c r="CE209" i="1"/>
  <c r="CF209" i="1"/>
  <c r="CG209" i="1"/>
  <c r="CH209" i="1"/>
  <c r="CI209" i="1"/>
  <c r="CJ209" i="1"/>
  <c r="CK209" i="1"/>
  <c r="CL209" i="1"/>
  <c r="CM209" i="1"/>
  <c r="CN209" i="1"/>
  <c r="CO209" i="1"/>
  <c r="CP209" i="1"/>
  <c r="CQ209" i="1"/>
  <c r="CR209" i="1"/>
  <c r="CS209" i="1"/>
  <c r="CT209" i="1"/>
  <c r="CU209" i="1"/>
  <c r="CV209" i="1"/>
  <c r="CE210" i="1"/>
  <c r="CF210" i="1"/>
  <c r="CG210" i="1"/>
  <c r="CH210" i="1"/>
  <c r="CI210" i="1"/>
  <c r="CJ210" i="1"/>
  <c r="CK210" i="1"/>
  <c r="CL210" i="1"/>
  <c r="CM210" i="1"/>
  <c r="CN210" i="1"/>
  <c r="CO210" i="1"/>
  <c r="CP210" i="1"/>
  <c r="CQ210" i="1"/>
  <c r="CR210" i="1"/>
  <c r="CS210" i="1"/>
  <c r="CT210" i="1"/>
  <c r="CU210" i="1"/>
  <c r="CV210" i="1"/>
  <c r="CE211" i="1"/>
  <c r="CF211" i="1"/>
  <c r="CG211" i="1"/>
  <c r="CH211" i="1"/>
  <c r="CI211" i="1"/>
  <c r="CJ211" i="1"/>
  <c r="CK211" i="1"/>
  <c r="CL211" i="1"/>
  <c r="CM211" i="1"/>
  <c r="CN211" i="1"/>
  <c r="CO211" i="1"/>
  <c r="CP211" i="1"/>
  <c r="CQ211" i="1"/>
  <c r="CR211" i="1"/>
  <c r="CS211" i="1"/>
  <c r="CT211" i="1"/>
  <c r="CU211" i="1"/>
  <c r="CV211" i="1"/>
  <c r="CE212" i="1"/>
  <c r="CF212" i="1"/>
  <c r="CG212" i="1"/>
  <c r="CH212" i="1"/>
  <c r="CI212" i="1"/>
  <c r="CJ212" i="1"/>
  <c r="CK212" i="1"/>
  <c r="CL212" i="1"/>
  <c r="CM212" i="1"/>
  <c r="CN212" i="1"/>
  <c r="CO212" i="1"/>
  <c r="CP212" i="1"/>
  <c r="CQ212" i="1"/>
  <c r="CR212" i="1"/>
  <c r="CS212" i="1"/>
  <c r="CT212" i="1"/>
  <c r="CU212" i="1"/>
  <c r="CV212" i="1"/>
  <c r="CE213" i="1"/>
  <c r="CF213" i="1"/>
  <c r="CG213" i="1"/>
  <c r="CH213" i="1"/>
  <c r="CI213" i="1"/>
  <c r="CJ213" i="1"/>
  <c r="CK213" i="1"/>
  <c r="CL213" i="1"/>
  <c r="CM213" i="1"/>
  <c r="CN213" i="1"/>
  <c r="CO213" i="1"/>
  <c r="CP213" i="1"/>
  <c r="CQ213" i="1"/>
  <c r="CR213" i="1"/>
  <c r="CS213" i="1"/>
  <c r="CT213" i="1"/>
  <c r="CU213" i="1"/>
  <c r="CV213" i="1"/>
  <c r="CE214" i="1"/>
  <c r="CF214" i="1"/>
  <c r="CG214" i="1"/>
  <c r="CH214" i="1"/>
  <c r="CI214" i="1"/>
  <c r="CJ214" i="1"/>
  <c r="CK214" i="1"/>
  <c r="CL214" i="1"/>
  <c r="CM214" i="1"/>
  <c r="CN214" i="1"/>
  <c r="CO214" i="1"/>
  <c r="CQ214" i="1"/>
  <c r="CR214" i="1"/>
  <c r="CS214" i="1"/>
  <c r="CT214" i="1"/>
  <c r="CU214" i="1"/>
  <c r="CV214" i="1"/>
  <c r="CE215" i="1"/>
  <c r="CF215" i="1"/>
  <c r="CG215" i="1"/>
  <c r="CH215" i="1"/>
  <c r="CI215" i="1"/>
  <c r="CJ215" i="1"/>
  <c r="CK215" i="1"/>
  <c r="CL215" i="1"/>
  <c r="CM215" i="1"/>
  <c r="CN215" i="1"/>
  <c r="CO215" i="1"/>
  <c r="CP215" i="1"/>
  <c r="CQ215" i="1"/>
  <c r="CR215" i="1"/>
  <c r="CS215" i="1"/>
  <c r="CT215" i="1"/>
  <c r="CU215" i="1"/>
  <c r="CV215" i="1"/>
  <c r="CE216" i="1"/>
  <c r="CF216" i="1"/>
  <c r="CG216" i="1"/>
  <c r="CH216" i="1"/>
  <c r="CI216" i="1"/>
  <c r="CJ216" i="1"/>
  <c r="CK216" i="1"/>
  <c r="CL216" i="1"/>
  <c r="CM216" i="1"/>
  <c r="CN216" i="1"/>
  <c r="CO216" i="1"/>
  <c r="CP216" i="1"/>
  <c r="CQ216" i="1"/>
  <c r="CR216" i="1"/>
  <c r="CS216" i="1"/>
  <c r="CT216" i="1"/>
  <c r="CU216" i="1"/>
  <c r="CV216" i="1"/>
  <c r="CE217" i="1"/>
  <c r="CF217" i="1"/>
  <c r="CG217" i="1"/>
  <c r="CH217" i="1"/>
  <c r="CI217" i="1"/>
  <c r="CJ217" i="1"/>
  <c r="CK217" i="1"/>
  <c r="CL217" i="1"/>
  <c r="CM217" i="1"/>
  <c r="CN217" i="1"/>
  <c r="CO217" i="1"/>
  <c r="CP217" i="1"/>
  <c r="CR217" i="1"/>
  <c r="CS217" i="1"/>
  <c r="CU217" i="1"/>
  <c r="CV217" i="1"/>
  <c r="CE218" i="1"/>
  <c r="CF218" i="1"/>
  <c r="CG218" i="1"/>
  <c r="CH218" i="1"/>
  <c r="CI218" i="1"/>
  <c r="CJ218" i="1"/>
  <c r="CK218" i="1"/>
  <c r="CL218" i="1"/>
  <c r="CM218" i="1"/>
  <c r="CN218" i="1"/>
  <c r="CO218" i="1"/>
  <c r="CP218" i="1"/>
  <c r="CQ218" i="1"/>
  <c r="CR218" i="1"/>
  <c r="CS218" i="1"/>
  <c r="CT218" i="1"/>
  <c r="CU218" i="1"/>
  <c r="CV218" i="1"/>
  <c r="CE219" i="1"/>
  <c r="CF219" i="1"/>
  <c r="CG219" i="1"/>
  <c r="CH219" i="1"/>
  <c r="CI219" i="1"/>
  <c r="CJ219" i="1"/>
  <c r="CK219" i="1"/>
  <c r="CL219" i="1"/>
  <c r="CM219" i="1"/>
  <c r="CN219" i="1"/>
  <c r="CO219" i="1"/>
  <c r="CP219" i="1"/>
  <c r="CQ219" i="1"/>
  <c r="CR219" i="1"/>
  <c r="CS219" i="1"/>
  <c r="CT219" i="1"/>
  <c r="CU219" i="1"/>
  <c r="CV219" i="1"/>
  <c r="CE220" i="1"/>
  <c r="CF220" i="1"/>
  <c r="CG220" i="1"/>
  <c r="CH220" i="1"/>
  <c r="CI220" i="1"/>
  <c r="CJ220" i="1"/>
  <c r="CK220" i="1"/>
  <c r="CL220" i="1"/>
  <c r="CM220" i="1"/>
  <c r="CN220" i="1"/>
  <c r="CO220" i="1"/>
  <c r="CP220" i="1"/>
  <c r="CQ220" i="1"/>
  <c r="CR220" i="1"/>
  <c r="CS220" i="1"/>
  <c r="CT220" i="1"/>
  <c r="CU220" i="1"/>
  <c r="CV220" i="1"/>
  <c r="CE221" i="1"/>
  <c r="CF221" i="1"/>
  <c r="CG221" i="1"/>
  <c r="CH221" i="1"/>
  <c r="CI221" i="1"/>
  <c r="CJ221" i="1"/>
  <c r="CK221" i="1"/>
  <c r="CL221" i="1"/>
  <c r="CM221" i="1"/>
  <c r="CN221" i="1"/>
  <c r="CO221" i="1"/>
  <c r="CP221" i="1"/>
  <c r="CQ221" i="1"/>
  <c r="CR221" i="1"/>
  <c r="CS221" i="1"/>
  <c r="CT221" i="1"/>
  <c r="CU221" i="1"/>
  <c r="CV221" i="1"/>
  <c r="CE222" i="1"/>
  <c r="CF222" i="1"/>
  <c r="CG222" i="1"/>
  <c r="CH222" i="1"/>
  <c r="CI222" i="1"/>
  <c r="CJ222" i="1"/>
  <c r="CK222" i="1"/>
  <c r="CL222" i="1"/>
  <c r="CM222" i="1"/>
  <c r="CN222" i="1"/>
  <c r="CO222" i="1"/>
  <c r="CP222" i="1"/>
  <c r="CQ222" i="1"/>
  <c r="CR222" i="1"/>
  <c r="CS222" i="1"/>
  <c r="CT222" i="1"/>
  <c r="CU222" i="1"/>
  <c r="CV222" i="1"/>
  <c r="CF2" i="1"/>
  <c r="CG2" i="1"/>
  <c r="CH2" i="1"/>
  <c r="CI2" i="1"/>
  <c r="CJ2" i="1"/>
  <c r="CL2" i="1"/>
  <c r="CM2" i="1"/>
  <c r="CN2" i="1"/>
  <c r="CO2" i="1"/>
  <c r="CP2" i="1"/>
  <c r="CR2" i="1"/>
  <c r="CS2" i="1"/>
  <c r="CT2" i="1"/>
  <c r="CU2" i="1"/>
  <c r="CV2" i="1"/>
  <c r="CE2" i="1"/>
  <c r="CB3" i="1"/>
  <c r="CC3" i="1"/>
  <c r="CD3" i="1"/>
  <c r="CB4" i="1"/>
  <c r="CC4" i="1"/>
  <c r="CD4" i="1"/>
  <c r="CB5" i="1"/>
  <c r="CC5" i="1"/>
  <c r="CD5" i="1"/>
  <c r="CB6" i="1"/>
  <c r="CC6" i="1"/>
  <c r="CD6" i="1"/>
  <c r="CB7" i="1"/>
  <c r="CC7" i="1"/>
  <c r="CD7" i="1"/>
  <c r="CB8" i="1"/>
  <c r="CC8" i="1"/>
  <c r="CD8" i="1"/>
  <c r="CB9" i="1"/>
  <c r="CC9" i="1"/>
  <c r="CD9" i="1"/>
  <c r="CB10" i="1"/>
  <c r="CC10" i="1"/>
  <c r="CD10" i="1"/>
  <c r="CB11" i="1"/>
  <c r="CC11" i="1"/>
  <c r="CD11" i="1"/>
  <c r="CB12" i="1"/>
  <c r="CC12" i="1"/>
  <c r="CD12" i="1"/>
  <c r="CB13" i="1"/>
  <c r="CC13" i="1"/>
  <c r="CD13" i="1"/>
  <c r="CB14" i="1"/>
  <c r="CC14" i="1"/>
  <c r="CD14" i="1"/>
  <c r="CB15" i="1"/>
  <c r="CC15" i="1"/>
  <c r="CD15" i="1"/>
  <c r="CB16" i="1"/>
  <c r="CC16" i="1"/>
  <c r="CD16" i="1"/>
  <c r="CB17" i="1"/>
  <c r="CC17" i="1"/>
  <c r="CD17" i="1"/>
  <c r="CB18" i="1"/>
  <c r="CC18" i="1"/>
  <c r="CD18" i="1"/>
  <c r="CB19" i="1"/>
  <c r="CC19" i="1"/>
  <c r="CD19" i="1"/>
  <c r="CB20" i="1"/>
  <c r="CC20" i="1"/>
  <c r="CD20" i="1"/>
  <c r="CB21" i="1"/>
  <c r="CC21" i="1"/>
  <c r="CD21" i="1"/>
  <c r="CB22" i="1"/>
  <c r="CC22" i="1"/>
  <c r="CD22" i="1"/>
  <c r="CB23" i="1"/>
  <c r="CC23" i="1"/>
  <c r="CD23" i="1"/>
  <c r="CB24" i="1"/>
  <c r="CC24" i="1"/>
  <c r="CD24" i="1"/>
  <c r="CB25" i="1"/>
  <c r="CC25" i="1"/>
  <c r="CD25" i="1"/>
  <c r="CB26" i="1"/>
  <c r="CC26" i="1"/>
  <c r="CD26" i="1"/>
  <c r="CB27" i="1"/>
  <c r="CC27" i="1"/>
  <c r="CD27" i="1"/>
  <c r="CB28" i="1"/>
  <c r="CC28" i="1"/>
  <c r="CD28" i="1"/>
  <c r="CB29" i="1"/>
  <c r="CC29" i="1"/>
  <c r="CD29" i="1"/>
  <c r="CB30" i="1"/>
  <c r="CC30" i="1"/>
  <c r="CD30" i="1"/>
  <c r="CB31" i="1"/>
  <c r="CC31" i="1"/>
  <c r="CD31" i="1"/>
  <c r="CB32" i="1"/>
  <c r="CC32" i="1"/>
  <c r="CD32" i="1"/>
  <c r="CB33" i="1"/>
  <c r="CC33" i="1"/>
  <c r="CD33" i="1"/>
  <c r="CB34" i="1"/>
  <c r="CC34" i="1"/>
  <c r="CD34" i="1"/>
  <c r="CB35" i="1"/>
  <c r="CC35" i="1"/>
  <c r="CD35" i="1"/>
  <c r="CB36" i="1"/>
  <c r="CC36" i="1"/>
  <c r="CD36" i="1"/>
  <c r="CB37" i="1"/>
  <c r="CC37" i="1"/>
  <c r="CD37" i="1"/>
  <c r="CB38" i="1"/>
  <c r="CC38" i="1"/>
  <c r="CD38" i="1"/>
  <c r="CB39" i="1"/>
  <c r="CC39" i="1"/>
  <c r="CD39" i="1"/>
  <c r="CB40" i="1"/>
  <c r="CC40" i="1"/>
  <c r="CD40" i="1"/>
  <c r="CB41" i="1"/>
  <c r="CC41" i="1"/>
  <c r="CD41" i="1"/>
  <c r="CB42" i="1"/>
  <c r="CC42" i="1"/>
  <c r="CD42" i="1"/>
  <c r="CB43" i="1"/>
  <c r="CC43" i="1"/>
  <c r="CD43" i="1"/>
  <c r="CB44" i="1"/>
  <c r="CC44" i="1"/>
  <c r="CD44" i="1"/>
  <c r="CB45" i="1"/>
  <c r="CC45" i="1"/>
  <c r="CD45" i="1"/>
  <c r="CB46" i="1"/>
  <c r="CC46" i="1"/>
  <c r="CD46" i="1"/>
  <c r="CB47" i="1"/>
  <c r="CC47" i="1"/>
  <c r="CD47" i="1"/>
  <c r="CB48" i="1"/>
  <c r="CC48" i="1"/>
  <c r="CD48" i="1"/>
  <c r="CB49" i="1"/>
  <c r="CC49" i="1"/>
  <c r="CD49" i="1"/>
  <c r="CB50" i="1"/>
  <c r="CC50" i="1"/>
  <c r="CD50" i="1"/>
  <c r="CB51" i="1"/>
  <c r="CC51" i="1"/>
  <c r="CD51" i="1"/>
  <c r="CB52" i="1"/>
  <c r="CC52" i="1"/>
  <c r="CD52" i="1"/>
  <c r="CB53" i="1"/>
  <c r="CC53" i="1"/>
  <c r="CD53" i="1"/>
  <c r="CB54" i="1"/>
  <c r="CC54" i="1"/>
  <c r="CD54" i="1"/>
  <c r="CB55" i="1"/>
  <c r="CC55" i="1"/>
  <c r="CD55" i="1"/>
  <c r="CB56" i="1"/>
  <c r="CC56" i="1"/>
  <c r="CD56" i="1"/>
  <c r="CB57" i="1"/>
  <c r="CC57" i="1"/>
  <c r="CD57" i="1"/>
  <c r="CB58" i="1"/>
  <c r="CC58" i="1"/>
  <c r="CD58" i="1"/>
  <c r="CB59" i="1"/>
  <c r="CC59" i="1"/>
  <c r="CD59" i="1"/>
  <c r="CB60" i="1"/>
  <c r="CC60" i="1"/>
  <c r="CD60" i="1"/>
  <c r="CB61" i="1"/>
  <c r="CC61" i="1"/>
  <c r="CD61" i="1"/>
  <c r="CB62" i="1"/>
  <c r="CC62" i="1"/>
  <c r="CD62" i="1"/>
  <c r="CB63" i="1"/>
  <c r="CC63" i="1"/>
  <c r="CD63" i="1"/>
  <c r="CB64" i="1"/>
  <c r="CC64" i="1"/>
  <c r="CD64" i="1"/>
  <c r="CB65" i="1"/>
  <c r="CC65" i="1"/>
  <c r="CD65" i="1"/>
  <c r="CB66" i="1"/>
  <c r="CC66" i="1"/>
  <c r="CD66" i="1"/>
  <c r="CB67" i="1"/>
  <c r="CC67" i="1"/>
  <c r="CD67" i="1"/>
  <c r="CB68" i="1"/>
  <c r="CC68" i="1"/>
  <c r="CD68" i="1"/>
  <c r="CB69" i="1"/>
  <c r="CC69" i="1"/>
  <c r="CD69" i="1"/>
  <c r="CB70" i="1"/>
  <c r="CC70" i="1"/>
  <c r="CD70" i="1"/>
  <c r="CB71" i="1"/>
  <c r="CC71" i="1"/>
  <c r="CD71" i="1"/>
  <c r="CB72" i="1"/>
  <c r="CC72" i="1"/>
  <c r="CD72" i="1"/>
  <c r="CB73" i="1"/>
  <c r="CC73" i="1"/>
  <c r="CD73" i="1"/>
  <c r="CB74" i="1"/>
  <c r="CC74" i="1"/>
  <c r="CD74" i="1"/>
  <c r="CB75" i="1"/>
  <c r="CC75" i="1"/>
  <c r="CD75" i="1"/>
  <c r="CB76" i="1"/>
  <c r="CC76" i="1"/>
  <c r="CD76" i="1"/>
  <c r="CB77" i="1"/>
  <c r="CC77" i="1"/>
  <c r="CD77" i="1"/>
  <c r="CB78" i="1"/>
  <c r="CC78" i="1"/>
  <c r="CD78" i="1"/>
  <c r="CB79" i="1"/>
  <c r="CC79" i="1"/>
  <c r="CD79" i="1"/>
  <c r="CB80" i="1"/>
  <c r="CC80" i="1"/>
  <c r="CD80" i="1"/>
  <c r="CB81" i="1"/>
  <c r="CC81" i="1"/>
  <c r="CD81" i="1"/>
  <c r="CB82" i="1"/>
  <c r="CC82" i="1"/>
  <c r="CD82" i="1"/>
  <c r="CB83" i="1"/>
  <c r="CC83" i="1"/>
  <c r="CD83" i="1"/>
  <c r="CB84" i="1"/>
  <c r="CC84" i="1"/>
  <c r="CD84" i="1"/>
  <c r="CB85" i="1"/>
  <c r="CC85" i="1"/>
  <c r="CD85" i="1"/>
  <c r="CB86" i="1"/>
  <c r="CC86" i="1"/>
  <c r="CD86" i="1"/>
  <c r="CB87" i="1"/>
  <c r="CC87" i="1"/>
  <c r="CD87" i="1"/>
  <c r="CB88" i="1"/>
  <c r="CC88" i="1"/>
  <c r="CD88" i="1"/>
  <c r="CB89" i="1"/>
  <c r="CC89" i="1"/>
  <c r="CD89" i="1"/>
  <c r="CB90" i="1"/>
  <c r="CC90" i="1"/>
  <c r="CD90" i="1"/>
  <c r="CB91" i="1"/>
  <c r="CC91" i="1"/>
  <c r="CD91" i="1"/>
  <c r="CB92" i="1"/>
  <c r="CC92" i="1"/>
  <c r="CD92" i="1"/>
  <c r="CB93" i="1"/>
  <c r="CC93" i="1"/>
  <c r="CD93" i="1"/>
  <c r="CB94" i="1"/>
  <c r="CC94" i="1"/>
  <c r="CD94" i="1"/>
  <c r="CB95" i="1"/>
  <c r="CC95" i="1"/>
  <c r="CD95" i="1"/>
  <c r="CB96" i="1"/>
  <c r="CC96" i="1"/>
  <c r="CD96" i="1"/>
  <c r="CB97" i="1"/>
  <c r="CC97" i="1"/>
  <c r="CD97" i="1"/>
  <c r="CB98" i="1"/>
  <c r="CC98" i="1"/>
  <c r="CD98" i="1"/>
  <c r="CB99" i="1"/>
  <c r="CC99" i="1"/>
  <c r="CD99" i="1"/>
  <c r="CB100" i="1"/>
  <c r="CC100" i="1"/>
  <c r="CD100" i="1"/>
  <c r="CB101" i="1"/>
  <c r="CC101" i="1"/>
  <c r="CD101" i="1"/>
  <c r="CB102" i="1"/>
  <c r="CC102" i="1"/>
  <c r="CD102" i="1"/>
  <c r="CB103" i="1"/>
  <c r="CC103" i="1"/>
  <c r="CD103" i="1"/>
  <c r="CB104" i="1"/>
  <c r="CC104" i="1"/>
  <c r="CD104" i="1"/>
  <c r="CB105" i="1"/>
  <c r="CC105" i="1"/>
  <c r="CD105" i="1"/>
  <c r="CB106" i="1"/>
  <c r="CC106" i="1"/>
  <c r="CD106" i="1"/>
  <c r="CB107" i="1"/>
  <c r="CC107" i="1"/>
  <c r="CD107" i="1"/>
  <c r="CB108" i="1"/>
  <c r="CC108" i="1"/>
  <c r="CD108" i="1"/>
  <c r="CB109" i="1"/>
  <c r="CC109" i="1"/>
  <c r="CD109" i="1"/>
  <c r="CB110" i="1"/>
  <c r="CC110" i="1"/>
  <c r="CD110" i="1"/>
  <c r="CB111" i="1"/>
  <c r="CC111" i="1"/>
  <c r="CD111" i="1"/>
  <c r="CB112" i="1"/>
  <c r="CC112" i="1"/>
  <c r="CD112" i="1"/>
  <c r="CB113" i="1"/>
  <c r="CC113" i="1"/>
  <c r="CD113" i="1"/>
  <c r="CB114" i="1"/>
  <c r="CC114" i="1"/>
  <c r="CD114" i="1"/>
  <c r="CB115" i="1"/>
  <c r="CC115" i="1"/>
  <c r="CD115" i="1"/>
  <c r="CB116" i="1"/>
  <c r="CC116" i="1"/>
  <c r="CD116" i="1"/>
  <c r="CB117" i="1"/>
  <c r="CC117" i="1"/>
  <c r="CD117" i="1"/>
  <c r="CB118" i="1"/>
  <c r="CC118" i="1"/>
  <c r="CD118" i="1"/>
  <c r="CB119" i="1"/>
  <c r="CC119" i="1"/>
  <c r="CD119" i="1"/>
  <c r="CB120" i="1"/>
  <c r="CC120" i="1"/>
  <c r="CD120" i="1"/>
  <c r="CB121" i="1"/>
  <c r="CC121" i="1"/>
  <c r="CD121" i="1"/>
  <c r="CB122" i="1"/>
  <c r="CC122" i="1"/>
  <c r="CD122" i="1"/>
  <c r="CB123" i="1"/>
  <c r="CC123" i="1"/>
  <c r="CD123" i="1"/>
  <c r="CB124" i="1"/>
  <c r="CC124" i="1"/>
  <c r="CD124" i="1"/>
  <c r="CB125" i="1"/>
  <c r="CC125" i="1"/>
  <c r="CD125" i="1"/>
  <c r="CB126" i="1"/>
  <c r="CC126" i="1"/>
  <c r="CD126" i="1"/>
  <c r="CB127" i="1"/>
  <c r="CC127" i="1"/>
  <c r="CD127" i="1"/>
  <c r="CB128" i="1"/>
  <c r="CC128" i="1"/>
  <c r="CD128" i="1"/>
  <c r="CB129" i="1"/>
  <c r="CC129" i="1"/>
  <c r="CD129" i="1"/>
  <c r="CB130" i="1"/>
  <c r="CC130" i="1"/>
  <c r="CD130" i="1"/>
  <c r="CB131" i="1"/>
  <c r="CC131" i="1"/>
  <c r="CD131" i="1"/>
  <c r="CB132" i="1"/>
  <c r="CC132" i="1"/>
  <c r="CD132" i="1"/>
  <c r="CB133" i="1"/>
  <c r="CC133" i="1"/>
  <c r="CD133" i="1"/>
  <c r="CB134" i="1"/>
  <c r="CC134" i="1"/>
  <c r="CD134" i="1"/>
  <c r="CB136" i="1"/>
  <c r="CC136" i="1"/>
  <c r="CD136" i="1"/>
  <c r="CB137" i="1"/>
  <c r="CC137" i="1"/>
  <c r="CD137" i="1"/>
  <c r="CB138" i="1"/>
  <c r="CC138" i="1"/>
  <c r="CD138" i="1"/>
  <c r="CB139" i="1"/>
  <c r="CC139" i="1"/>
  <c r="CD139" i="1"/>
  <c r="CB140" i="1"/>
  <c r="CC140" i="1"/>
  <c r="CD140" i="1"/>
  <c r="CB141" i="1"/>
  <c r="CC141" i="1"/>
  <c r="CD141" i="1"/>
  <c r="CB142" i="1"/>
  <c r="CC142" i="1"/>
  <c r="CD142" i="1"/>
  <c r="CB143" i="1"/>
  <c r="CC143" i="1"/>
  <c r="CD143" i="1"/>
  <c r="CB144" i="1"/>
  <c r="CC144" i="1"/>
  <c r="CD144" i="1"/>
  <c r="CB145" i="1"/>
  <c r="CC145" i="1"/>
  <c r="CD145" i="1"/>
  <c r="CB146" i="1"/>
  <c r="CC146" i="1"/>
  <c r="CD146" i="1"/>
  <c r="CB147" i="1"/>
  <c r="CC147" i="1"/>
  <c r="CD147" i="1"/>
  <c r="CB148" i="1"/>
  <c r="CC148" i="1"/>
  <c r="CD148" i="1"/>
  <c r="CB149" i="1"/>
  <c r="CC149" i="1"/>
  <c r="CD149" i="1"/>
  <c r="CB150" i="1"/>
  <c r="CC150" i="1"/>
  <c r="CD150" i="1"/>
  <c r="CB151" i="1"/>
  <c r="CC151" i="1"/>
  <c r="CD151" i="1"/>
  <c r="CB152" i="1"/>
  <c r="CC152" i="1"/>
  <c r="CD152" i="1"/>
  <c r="CB153" i="1"/>
  <c r="CC153" i="1"/>
  <c r="CD153" i="1"/>
  <c r="CB154" i="1"/>
  <c r="CC154" i="1"/>
  <c r="CD154" i="1"/>
  <c r="CB155" i="1"/>
  <c r="CC155" i="1"/>
  <c r="CD155" i="1"/>
  <c r="CB156" i="1"/>
  <c r="CC156" i="1"/>
  <c r="CD156" i="1"/>
  <c r="CB157" i="1"/>
  <c r="CC157" i="1"/>
  <c r="CD157" i="1"/>
  <c r="CB158" i="1"/>
  <c r="CC158" i="1"/>
  <c r="CD158" i="1"/>
  <c r="CB159" i="1"/>
  <c r="CC159" i="1"/>
  <c r="CD159" i="1"/>
  <c r="CB160" i="1"/>
  <c r="CC160" i="1"/>
  <c r="CD160" i="1"/>
  <c r="CB161" i="1"/>
  <c r="CC161" i="1"/>
  <c r="CD161" i="1"/>
  <c r="CB162" i="1"/>
  <c r="CC162" i="1"/>
  <c r="CD162" i="1"/>
  <c r="CB163" i="1"/>
  <c r="CC163" i="1"/>
  <c r="CD163" i="1"/>
  <c r="CB164" i="1"/>
  <c r="CC164" i="1"/>
  <c r="CD164" i="1"/>
  <c r="CB165" i="1"/>
  <c r="CC165" i="1"/>
  <c r="CD165" i="1"/>
  <c r="CB166" i="1"/>
  <c r="CC166" i="1"/>
  <c r="CD166" i="1"/>
  <c r="CB167" i="1"/>
  <c r="CC167" i="1"/>
  <c r="CD167" i="1"/>
  <c r="CB168" i="1"/>
  <c r="CC168" i="1"/>
  <c r="CD168" i="1"/>
  <c r="CB169" i="1"/>
  <c r="CC169" i="1"/>
  <c r="CD169" i="1"/>
  <c r="CB170" i="1"/>
  <c r="CC170" i="1"/>
  <c r="CD170" i="1"/>
  <c r="CB171" i="1"/>
  <c r="CC171" i="1"/>
  <c r="CD171" i="1"/>
  <c r="CB172" i="1"/>
  <c r="CC172" i="1"/>
  <c r="CD172" i="1"/>
  <c r="CB173" i="1"/>
  <c r="CC173" i="1"/>
  <c r="CD173" i="1"/>
  <c r="CB174" i="1"/>
  <c r="CC174" i="1"/>
  <c r="CD174" i="1"/>
  <c r="CB175" i="1"/>
  <c r="CC175" i="1"/>
  <c r="CD175" i="1"/>
  <c r="CB176" i="1"/>
  <c r="CC176" i="1"/>
  <c r="CD176" i="1"/>
  <c r="CB177" i="1"/>
  <c r="CC177" i="1"/>
  <c r="CD177" i="1"/>
  <c r="CB178" i="1"/>
  <c r="CC178" i="1"/>
  <c r="CD178" i="1"/>
  <c r="CB179" i="1"/>
  <c r="CC179" i="1"/>
  <c r="CD179" i="1"/>
  <c r="CB180" i="1"/>
  <c r="CC180" i="1"/>
  <c r="CD180" i="1"/>
  <c r="CB181" i="1"/>
  <c r="CC181" i="1"/>
  <c r="CD181" i="1"/>
  <c r="CB182" i="1"/>
  <c r="CC182" i="1"/>
  <c r="CD182" i="1"/>
  <c r="CB183" i="1"/>
  <c r="CC183" i="1"/>
  <c r="CD183" i="1"/>
  <c r="CB184" i="1"/>
  <c r="CC184" i="1"/>
  <c r="CD184" i="1"/>
  <c r="CB185" i="1"/>
  <c r="CC185" i="1"/>
  <c r="CD185" i="1"/>
  <c r="CB186" i="1"/>
  <c r="CC186" i="1"/>
  <c r="CD186" i="1"/>
  <c r="CB187" i="1"/>
  <c r="CC187" i="1"/>
  <c r="CD187" i="1"/>
  <c r="CB188" i="1"/>
  <c r="CC188" i="1"/>
  <c r="CD188" i="1"/>
  <c r="CB189" i="1"/>
  <c r="CC189" i="1"/>
  <c r="CD189" i="1"/>
  <c r="CB190" i="1"/>
  <c r="CC190" i="1"/>
  <c r="CD190" i="1"/>
  <c r="CB191" i="1"/>
  <c r="CC191" i="1"/>
  <c r="CD191" i="1"/>
  <c r="CB192" i="1"/>
  <c r="CC192" i="1"/>
  <c r="CD192" i="1"/>
  <c r="CB193" i="1"/>
  <c r="CC193" i="1"/>
  <c r="CD193" i="1"/>
  <c r="CB194" i="1"/>
  <c r="CC194" i="1"/>
  <c r="CD194" i="1"/>
  <c r="CB195" i="1"/>
  <c r="CC195" i="1"/>
  <c r="CD195" i="1"/>
  <c r="CB196" i="1"/>
  <c r="CC196" i="1"/>
  <c r="CD196" i="1"/>
  <c r="CB197" i="1"/>
  <c r="CC197" i="1"/>
  <c r="CD197" i="1"/>
  <c r="CB198" i="1"/>
  <c r="CC198" i="1"/>
  <c r="CD198" i="1"/>
  <c r="CB199" i="1"/>
  <c r="CC199" i="1"/>
  <c r="CD199" i="1"/>
  <c r="CB200" i="1"/>
  <c r="CC200" i="1"/>
  <c r="CD200" i="1"/>
  <c r="CB201" i="1"/>
  <c r="CC201" i="1"/>
  <c r="CD201" i="1"/>
  <c r="CB202" i="1"/>
  <c r="CC202" i="1"/>
  <c r="CD202" i="1"/>
  <c r="CB203" i="1"/>
  <c r="CC203" i="1"/>
  <c r="CD203" i="1"/>
  <c r="CB204" i="1"/>
  <c r="CC204" i="1"/>
  <c r="CD204" i="1"/>
  <c r="CB205" i="1"/>
  <c r="CC205" i="1"/>
  <c r="CD205" i="1"/>
  <c r="CB206" i="1"/>
  <c r="CC206" i="1"/>
  <c r="CD206" i="1"/>
  <c r="CB207" i="1"/>
  <c r="CC207" i="1"/>
  <c r="CD207" i="1"/>
  <c r="CB208" i="1"/>
  <c r="CC208" i="1"/>
  <c r="CD208" i="1"/>
  <c r="CB209" i="1"/>
  <c r="CC209" i="1"/>
  <c r="CD209" i="1"/>
  <c r="CB210" i="1"/>
  <c r="CC210" i="1"/>
  <c r="CD210" i="1"/>
  <c r="CB211" i="1"/>
  <c r="CC211" i="1"/>
  <c r="CD211" i="1"/>
  <c r="CB212" i="1"/>
  <c r="CC212" i="1"/>
  <c r="CD212" i="1"/>
  <c r="CB213" i="1"/>
  <c r="CC213" i="1"/>
  <c r="CD213" i="1"/>
  <c r="CB214" i="1"/>
  <c r="CC214" i="1"/>
  <c r="CD214" i="1"/>
  <c r="CB215" i="1"/>
  <c r="CC215" i="1"/>
  <c r="CD215" i="1"/>
  <c r="CB216" i="1"/>
  <c r="CC216" i="1"/>
  <c r="CD216" i="1"/>
  <c r="CB217" i="1"/>
  <c r="CC217" i="1"/>
  <c r="CD217" i="1"/>
  <c r="CB218" i="1"/>
  <c r="CC218" i="1"/>
  <c r="CD218" i="1"/>
  <c r="CB219" i="1"/>
  <c r="CC219" i="1"/>
  <c r="CD219" i="1"/>
  <c r="CB220" i="1"/>
  <c r="CC220" i="1"/>
  <c r="CD220" i="1"/>
  <c r="CB221" i="1"/>
  <c r="CC221" i="1"/>
  <c r="CD221" i="1"/>
  <c r="CB222" i="1"/>
  <c r="CC222" i="1"/>
  <c r="CD222" i="1"/>
  <c r="CC2" i="1"/>
  <c r="CD2" i="1"/>
  <c r="CB2" i="1"/>
  <c r="BZ7" i="1"/>
  <c r="BY3" i="1"/>
  <c r="BZ3" i="1"/>
  <c r="CA3" i="1"/>
  <c r="BY4" i="1"/>
  <c r="BZ4" i="1"/>
  <c r="CA4" i="1"/>
  <c r="BY5" i="1"/>
  <c r="BZ5" i="1"/>
  <c r="CA5" i="1"/>
  <c r="BY6" i="1"/>
  <c r="BZ6" i="1"/>
  <c r="CA6" i="1"/>
  <c r="BY7" i="1"/>
  <c r="CA7" i="1"/>
  <c r="BY8" i="1"/>
  <c r="BZ8" i="1"/>
  <c r="CA8" i="1"/>
  <c r="BY9" i="1"/>
  <c r="BZ9" i="1"/>
  <c r="CA9" i="1"/>
  <c r="BY10" i="1"/>
  <c r="BZ10" i="1"/>
  <c r="CA10" i="1"/>
  <c r="BY11" i="1"/>
  <c r="BZ11" i="1"/>
  <c r="CA11" i="1"/>
  <c r="BY12" i="1"/>
  <c r="BZ12" i="1"/>
  <c r="CA12" i="1"/>
  <c r="BY13" i="1"/>
  <c r="BZ13" i="1"/>
  <c r="CA13" i="1"/>
  <c r="BY14" i="1"/>
  <c r="BZ14" i="1"/>
  <c r="CA14" i="1"/>
  <c r="BY15" i="1"/>
  <c r="BZ15" i="1"/>
  <c r="CA15" i="1"/>
  <c r="BY16" i="1"/>
  <c r="BZ16" i="1"/>
  <c r="CA16" i="1"/>
  <c r="BY17" i="1"/>
  <c r="BZ17" i="1"/>
  <c r="CA17" i="1"/>
  <c r="BY18" i="1"/>
  <c r="BZ18" i="1"/>
  <c r="CA18" i="1"/>
  <c r="BY19" i="1"/>
  <c r="BZ19" i="1"/>
  <c r="CA19" i="1"/>
  <c r="BY20" i="1"/>
  <c r="BZ20" i="1"/>
  <c r="CA20" i="1"/>
  <c r="BY21" i="1"/>
  <c r="BZ21" i="1"/>
  <c r="CA21" i="1"/>
  <c r="BY22" i="1"/>
  <c r="BZ22" i="1"/>
  <c r="CA22" i="1"/>
  <c r="BY23" i="1"/>
  <c r="BZ23" i="1"/>
  <c r="CA23" i="1"/>
  <c r="BY24" i="1"/>
  <c r="BZ24" i="1"/>
  <c r="CA24" i="1"/>
  <c r="BY25" i="1"/>
  <c r="BZ25" i="1"/>
  <c r="CA25" i="1"/>
  <c r="BY26" i="1"/>
  <c r="BZ26" i="1"/>
  <c r="CA26" i="1"/>
  <c r="BY27" i="1"/>
  <c r="BZ27" i="1"/>
  <c r="CA27" i="1"/>
  <c r="BY28" i="1"/>
  <c r="BZ28" i="1"/>
  <c r="CA28" i="1"/>
  <c r="BY29" i="1"/>
  <c r="BZ29" i="1"/>
  <c r="CA29" i="1"/>
  <c r="BY30" i="1"/>
  <c r="BZ30" i="1"/>
  <c r="CA30" i="1"/>
  <c r="BY31" i="1"/>
  <c r="BZ31" i="1"/>
  <c r="CA31" i="1"/>
  <c r="BY32" i="1"/>
  <c r="BZ32" i="1"/>
  <c r="CA32" i="1"/>
  <c r="BY33" i="1"/>
  <c r="BZ33" i="1"/>
  <c r="CA33" i="1"/>
  <c r="BY34" i="1"/>
  <c r="BZ34" i="1"/>
  <c r="CA34" i="1"/>
  <c r="BY35" i="1"/>
  <c r="BZ35" i="1"/>
  <c r="CA35" i="1"/>
  <c r="BY36" i="1"/>
  <c r="BZ36" i="1"/>
  <c r="CA36" i="1"/>
  <c r="BY37" i="1"/>
  <c r="BZ37" i="1"/>
  <c r="CA37" i="1"/>
  <c r="BY38" i="1"/>
  <c r="BZ38" i="1"/>
  <c r="CA38" i="1"/>
  <c r="BY39" i="1"/>
  <c r="BZ39" i="1"/>
  <c r="CA39" i="1"/>
  <c r="BY40" i="1"/>
  <c r="BZ40" i="1"/>
  <c r="CA40" i="1"/>
  <c r="BY41" i="1"/>
  <c r="BZ41" i="1"/>
  <c r="CA41" i="1"/>
  <c r="BY42" i="1"/>
  <c r="BZ42" i="1"/>
  <c r="CA42" i="1"/>
  <c r="BY43" i="1"/>
  <c r="BZ43" i="1"/>
  <c r="CA43" i="1"/>
  <c r="BY44" i="1"/>
  <c r="BZ44" i="1"/>
  <c r="CA44" i="1"/>
  <c r="BY45" i="1"/>
  <c r="BZ45" i="1"/>
  <c r="CA45" i="1"/>
  <c r="BY46" i="1"/>
  <c r="BZ46" i="1"/>
  <c r="CA46" i="1"/>
  <c r="BY47" i="1"/>
  <c r="BZ47" i="1"/>
  <c r="CA47" i="1"/>
  <c r="BY48" i="1"/>
  <c r="BZ48" i="1"/>
  <c r="CA48" i="1"/>
  <c r="BY49" i="1"/>
  <c r="BZ49" i="1"/>
  <c r="CA49" i="1"/>
  <c r="BY50" i="1"/>
  <c r="BZ50" i="1"/>
  <c r="CA50" i="1"/>
  <c r="BY51" i="1"/>
  <c r="BZ51" i="1"/>
  <c r="CA51" i="1"/>
  <c r="BY52" i="1"/>
  <c r="BZ52" i="1"/>
  <c r="CA52" i="1"/>
  <c r="BY53" i="1"/>
  <c r="BZ53" i="1"/>
  <c r="CA53" i="1"/>
  <c r="BY54" i="1"/>
  <c r="BZ54" i="1"/>
  <c r="CA54" i="1"/>
  <c r="BY55" i="1"/>
  <c r="BZ55" i="1"/>
  <c r="CA55" i="1"/>
  <c r="BY56" i="1"/>
  <c r="BZ56" i="1"/>
  <c r="CA56" i="1"/>
  <c r="BY57" i="1"/>
  <c r="BZ57" i="1"/>
  <c r="CA57" i="1"/>
  <c r="BY58" i="1"/>
  <c r="BZ58" i="1"/>
  <c r="CA58" i="1"/>
  <c r="BY59" i="1"/>
  <c r="BZ59" i="1"/>
  <c r="CA59" i="1"/>
  <c r="BY60" i="1"/>
  <c r="BZ60" i="1"/>
  <c r="CA60" i="1"/>
  <c r="BY61" i="1"/>
  <c r="BZ61" i="1"/>
  <c r="CA61" i="1"/>
  <c r="BY62" i="1"/>
  <c r="BZ62" i="1"/>
  <c r="CA62" i="1"/>
  <c r="BY63" i="1"/>
  <c r="BZ63" i="1"/>
  <c r="CA63" i="1"/>
  <c r="BY64" i="1"/>
  <c r="BZ64" i="1"/>
  <c r="CA64" i="1"/>
  <c r="BY65" i="1"/>
  <c r="BZ65" i="1"/>
  <c r="CA65" i="1"/>
  <c r="BY66" i="1"/>
  <c r="BZ66" i="1"/>
  <c r="CA66" i="1"/>
  <c r="BY67" i="1"/>
  <c r="BZ67" i="1"/>
  <c r="CA67" i="1"/>
  <c r="BY68" i="1"/>
  <c r="BZ68" i="1"/>
  <c r="CA68" i="1"/>
  <c r="BY69" i="1"/>
  <c r="BZ69" i="1"/>
  <c r="CA69" i="1"/>
  <c r="BY70" i="1"/>
  <c r="BZ70" i="1"/>
  <c r="CA70" i="1"/>
  <c r="BY71" i="1"/>
  <c r="BZ71" i="1"/>
  <c r="CA71" i="1"/>
  <c r="BY72" i="1"/>
  <c r="BZ72" i="1"/>
  <c r="CA72" i="1"/>
  <c r="BY73" i="1"/>
  <c r="BZ73" i="1"/>
  <c r="CA73" i="1"/>
  <c r="BY74" i="1"/>
  <c r="BZ74" i="1"/>
  <c r="CA74" i="1"/>
  <c r="BY75" i="1"/>
  <c r="BZ75" i="1"/>
  <c r="CA75" i="1"/>
  <c r="BY76" i="1"/>
  <c r="BZ76" i="1"/>
  <c r="CA76" i="1"/>
  <c r="BY77" i="1"/>
  <c r="BZ77" i="1"/>
  <c r="CA77" i="1"/>
  <c r="BY78" i="1"/>
  <c r="BZ78" i="1"/>
  <c r="CA78" i="1"/>
  <c r="BY79" i="1"/>
  <c r="BZ79" i="1"/>
  <c r="CA79" i="1"/>
  <c r="BY80" i="1"/>
  <c r="BZ80" i="1"/>
  <c r="CA80" i="1"/>
  <c r="BY81" i="1"/>
  <c r="BZ81" i="1"/>
  <c r="CA81" i="1"/>
  <c r="BY82" i="1"/>
  <c r="BZ82" i="1"/>
  <c r="CA82" i="1"/>
  <c r="BY83" i="1"/>
  <c r="BZ83" i="1"/>
  <c r="CA83" i="1"/>
  <c r="BY84" i="1"/>
  <c r="BZ84" i="1"/>
  <c r="CA84" i="1"/>
  <c r="BY85" i="1"/>
  <c r="BZ85" i="1"/>
  <c r="CA85" i="1"/>
  <c r="BY86" i="1"/>
  <c r="BZ86" i="1"/>
  <c r="CA86" i="1"/>
  <c r="BY87" i="1"/>
  <c r="BZ87" i="1"/>
  <c r="CA87" i="1"/>
  <c r="BY88" i="1"/>
  <c r="BZ88" i="1"/>
  <c r="CA88" i="1"/>
  <c r="BY89" i="1"/>
  <c r="BZ89" i="1"/>
  <c r="CA89" i="1"/>
  <c r="BY90" i="1"/>
  <c r="BZ90" i="1"/>
  <c r="CA90" i="1"/>
  <c r="BY91" i="1"/>
  <c r="BZ91" i="1"/>
  <c r="CA91" i="1"/>
  <c r="BY92" i="1"/>
  <c r="BZ92" i="1"/>
  <c r="CA92" i="1"/>
  <c r="BY93" i="1"/>
  <c r="BZ93" i="1"/>
  <c r="CA93" i="1"/>
  <c r="BY94" i="1"/>
  <c r="BZ94" i="1"/>
  <c r="CA94" i="1"/>
  <c r="BY95" i="1"/>
  <c r="BZ95" i="1"/>
  <c r="CA95" i="1"/>
  <c r="BY96" i="1"/>
  <c r="BZ96" i="1"/>
  <c r="CA96" i="1"/>
  <c r="BY97" i="1"/>
  <c r="BZ97" i="1"/>
  <c r="CA97" i="1"/>
  <c r="BY98" i="1"/>
  <c r="BZ98" i="1"/>
  <c r="CA98" i="1"/>
  <c r="BY99" i="1"/>
  <c r="BZ99" i="1"/>
  <c r="CA99" i="1"/>
  <c r="BY100" i="1"/>
  <c r="BZ100" i="1"/>
  <c r="CA100" i="1"/>
  <c r="BY101" i="1"/>
  <c r="BZ101" i="1"/>
  <c r="CA101" i="1"/>
  <c r="BY102" i="1"/>
  <c r="BZ102" i="1"/>
  <c r="CA102" i="1"/>
  <c r="BY103" i="1"/>
  <c r="BZ103" i="1"/>
  <c r="CA103" i="1"/>
  <c r="BY104" i="1"/>
  <c r="BZ104" i="1"/>
  <c r="CA104" i="1"/>
  <c r="BY105" i="1"/>
  <c r="BZ105" i="1"/>
  <c r="CA105" i="1"/>
  <c r="BY106" i="1"/>
  <c r="BZ106" i="1"/>
  <c r="CA106" i="1"/>
  <c r="BY107" i="1"/>
  <c r="BZ107" i="1"/>
  <c r="CA107" i="1"/>
  <c r="BY108" i="1"/>
  <c r="BZ108" i="1"/>
  <c r="CA108" i="1"/>
  <c r="BY109" i="1"/>
  <c r="BZ109" i="1"/>
  <c r="CA109" i="1"/>
  <c r="BY110" i="1"/>
  <c r="BZ110" i="1"/>
  <c r="CA110" i="1"/>
  <c r="BY111" i="1"/>
  <c r="BZ111" i="1"/>
  <c r="CA111" i="1"/>
  <c r="BY112" i="1"/>
  <c r="BZ112" i="1"/>
  <c r="CA112" i="1"/>
  <c r="BY113" i="1"/>
  <c r="BZ113" i="1"/>
  <c r="CA113" i="1"/>
  <c r="BY114" i="1"/>
  <c r="BZ114" i="1"/>
  <c r="CA114" i="1"/>
  <c r="BY115" i="1"/>
  <c r="BZ115" i="1"/>
  <c r="CA115" i="1"/>
  <c r="BY116" i="1"/>
  <c r="BZ116" i="1"/>
  <c r="CA116" i="1"/>
  <c r="BY117" i="1"/>
  <c r="BZ117" i="1"/>
  <c r="CA117" i="1"/>
  <c r="BY118" i="1"/>
  <c r="BZ118" i="1"/>
  <c r="CA118" i="1"/>
  <c r="BY119" i="1"/>
  <c r="BZ119" i="1"/>
  <c r="CA119" i="1"/>
  <c r="BY120" i="1"/>
  <c r="BZ120" i="1"/>
  <c r="CA120" i="1"/>
  <c r="BY121" i="1"/>
  <c r="BZ121" i="1"/>
  <c r="CA121" i="1"/>
  <c r="BY122" i="1"/>
  <c r="BZ122" i="1"/>
  <c r="CA122" i="1"/>
  <c r="BY123" i="1"/>
  <c r="BZ123" i="1"/>
  <c r="CA123" i="1"/>
  <c r="BY124" i="1"/>
  <c r="BZ124" i="1"/>
  <c r="CA124" i="1"/>
  <c r="BY125" i="1"/>
  <c r="BZ125" i="1"/>
  <c r="CA125" i="1"/>
  <c r="BY126" i="1"/>
  <c r="BZ126" i="1"/>
  <c r="CA126" i="1"/>
  <c r="BY127" i="1"/>
  <c r="BZ127" i="1"/>
  <c r="CA127" i="1"/>
  <c r="BY128" i="1"/>
  <c r="BZ128" i="1"/>
  <c r="CA128" i="1"/>
  <c r="BY129" i="1"/>
  <c r="BZ129" i="1"/>
  <c r="CA129" i="1"/>
  <c r="BY130" i="1"/>
  <c r="BZ130" i="1"/>
  <c r="CA130" i="1"/>
  <c r="BY131" i="1"/>
  <c r="BZ131" i="1"/>
  <c r="CA131" i="1"/>
  <c r="BY132" i="1"/>
  <c r="BZ132" i="1"/>
  <c r="CA132" i="1"/>
  <c r="BY133" i="1"/>
  <c r="BZ133" i="1"/>
  <c r="CA133" i="1"/>
  <c r="BY134" i="1"/>
  <c r="BZ134" i="1"/>
  <c r="CA134" i="1"/>
  <c r="BY136" i="1"/>
  <c r="BZ136" i="1"/>
  <c r="CA136" i="1"/>
  <c r="BY137" i="1"/>
  <c r="BZ137" i="1"/>
  <c r="CA137" i="1"/>
  <c r="BY138" i="1"/>
  <c r="BZ138" i="1"/>
  <c r="CA138" i="1"/>
  <c r="BY139" i="1"/>
  <c r="BZ139" i="1"/>
  <c r="CA139" i="1"/>
  <c r="BY140" i="1"/>
  <c r="BZ140" i="1"/>
  <c r="CA140" i="1"/>
  <c r="BY141" i="1"/>
  <c r="BZ141" i="1"/>
  <c r="CA141" i="1"/>
  <c r="BY142" i="1"/>
  <c r="BZ142" i="1"/>
  <c r="CA142" i="1"/>
  <c r="BY143" i="1"/>
  <c r="BZ143" i="1"/>
  <c r="CA143" i="1"/>
  <c r="BY144" i="1"/>
  <c r="BZ144" i="1"/>
  <c r="CA144" i="1"/>
  <c r="BY145" i="1"/>
  <c r="BZ145" i="1"/>
  <c r="CA145" i="1"/>
  <c r="BY146" i="1"/>
  <c r="BZ146" i="1"/>
  <c r="CA146" i="1"/>
  <c r="BY147" i="1"/>
  <c r="BZ147" i="1"/>
  <c r="CA147" i="1"/>
  <c r="BY148" i="1"/>
  <c r="BZ148" i="1"/>
  <c r="CA148" i="1"/>
  <c r="BY149" i="1"/>
  <c r="BZ149" i="1"/>
  <c r="CA149" i="1"/>
  <c r="BY150" i="1"/>
  <c r="BZ150" i="1"/>
  <c r="CA150" i="1"/>
  <c r="BY151" i="1"/>
  <c r="BZ151" i="1"/>
  <c r="CA151" i="1"/>
  <c r="BY152" i="1"/>
  <c r="BZ152" i="1"/>
  <c r="CA152" i="1"/>
  <c r="BY153" i="1"/>
  <c r="BZ153" i="1"/>
  <c r="CA153" i="1"/>
  <c r="BY154" i="1"/>
  <c r="BZ154" i="1"/>
  <c r="CA154" i="1"/>
  <c r="BY155" i="1"/>
  <c r="BZ155" i="1"/>
  <c r="CA155" i="1"/>
  <c r="BY156" i="1"/>
  <c r="BZ156" i="1"/>
  <c r="CA156" i="1"/>
  <c r="BY157" i="1"/>
  <c r="BZ157" i="1"/>
  <c r="CA157" i="1"/>
  <c r="BY158" i="1"/>
  <c r="BZ158" i="1"/>
  <c r="CA158" i="1"/>
  <c r="BY159" i="1"/>
  <c r="BZ159" i="1"/>
  <c r="CA159" i="1"/>
  <c r="BY160" i="1"/>
  <c r="BZ160" i="1"/>
  <c r="CA160" i="1"/>
  <c r="BY161" i="1"/>
  <c r="BZ161" i="1"/>
  <c r="CA161" i="1"/>
  <c r="BY162" i="1"/>
  <c r="BZ162" i="1"/>
  <c r="CA162" i="1"/>
  <c r="BY163" i="1"/>
  <c r="BZ163" i="1"/>
  <c r="CA163" i="1"/>
  <c r="BY164" i="1"/>
  <c r="BZ164" i="1"/>
  <c r="CA164" i="1"/>
  <c r="BY165" i="1"/>
  <c r="BZ165" i="1"/>
  <c r="CA165" i="1"/>
  <c r="BY166" i="1"/>
  <c r="BZ166" i="1"/>
  <c r="CA166" i="1"/>
  <c r="BY167" i="1"/>
  <c r="BZ167" i="1"/>
  <c r="CA167" i="1"/>
  <c r="BY168" i="1"/>
  <c r="BZ168" i="1"/>
  <c r="CA168" i="1"/>
  <c r="BY169" i="1"/>
  <c r="BZ169" i="1"/>
  <c r="CA169" i="1"/>
  <c r="BY170" i="1"/>
  <c r="BZ170" i="1"/>
  <c r="CA170" i="1"/>
  <c r="BY171" i="1"/>
  <c r="BZ171" i="1"/>
  <c r="CA171" i="1"/>
  <c r="BY172" i="1"/>
  <c r="BZ172" i="1"/>
  <c r="CA172" i="1"/>
  <c r="BY173" i="1"/>
  <c r="BZ173" i="1"/>
  <c r="CA173" i="1"/>
  <c r="BY174" i="1"/>
  <c r="BZ174" i="1"/>
  <c r="CA174" i="1"/>
  <c r="BY175" i="1"/>
  <c r="BZ175" i="1"/>
  <c r="CA175" i="1"/>
  <c r="BY176" i="1"/>
  <c r="BZ176" i="1"/>
  <c r="CA176" i="1"/>
  <c r="BY177" i="1"/>
  <c r="BZ177" i="1"/>
  <c r="CA177" i="1"/>
  <c r="BY178" i="1"/>
  <c r="BZ178" i="1"/>
  <c r="CA178" i="1"/>
  <c r="BY179" i="1"/>
  <c r="BZ179" i="1"/>
  <c r="CA179" i="1"/>
  <c r="BY180" i="1"/>
  <c r="BZ180" i="1"/>
  <c r="CA180" i="1"/>
  <c r="BY181" i="1"/>
  <c r="BZ181" i="1"/>
  <c r="CA181" i="1"/>
  <c r="BY182" i="1"/>
  <c r="BZ182" i="1"/>
  <c r="CA182" i="1"/>
  <c r="BY183" i="1"/>
  <c r="BZ183" i="1"/>
  <c r="CA183" i="1"/>
  <c r="BY184" i="1"/>
  <c r="BZ184" i="1"/>
  <c r="CA184" i="1"/>
  <c r="BY185" i="1"/>
  <c r="BZ185" i="1"/>
  <c r="CA185" i="1"/>
  <c r="BY186" i="1"/>
  <c r="BZ186" i="1"/>
  <c r="CA186" i="1"/>
  <c r="BY187" i="1"/>
  <c r="BZ187" i="1"/>
  <c r="CA187" i="1"/>
  <c r="BY188" i="1"/>
  <c r="BZ188" i="1"/>
  <c r="CA188" i="1"/>
  <c r="BY189" i="1"/>
  <c r="BZ189" i="1"/>
  <c r="CA189" i="1"/>
  <c r="BY190" i="1"/>
  <c r="BZ190" i="1"/>
  <c r="CA190" i="1"/>
  <c r="BY191" i="1"/>
  <c r="BZ191" i="1"/>
  <c r="CA191" i="1"/>
  <c r="BY192" i="1"/>
  <c r="BZ192" i="1"/>
  <c r="CA192" i="1"/>
  <c r="BY193" i="1"/>
  <c r="BZ193" i="1"/>
  <c r="CA193" i="1"/>
  <c r="BY194" i="1"/>
  <c r="BZ194" i="1"/>
  <c r="CA194" i="1"/>
  <c r="BY195" i="1"/>
  <c r="BZ195" i="1"/>
  <c r="CA195" i="1"/>
  <c r="BY196" i="1"/>
  <c r="BZ196" i="1"/>
  <c r="CA196" i="1"/>
  <c r="BY197" i="1"/>
  <c r="BZ197" i="1"/>
  <c r="CA197" i="1"/>
  <c r="BY198" i="1"/>
  <c r="BZ198" i="1"/>
  <c r="CA198" i="1"/>
  <c r="BY199" i="1"/>
  <c r="BZ199" i="1"/>
  <c r="CA199" i="1"/>
  <c r="BY200" i="1"/>
  <c r="BZ200" i="1"/>
  <c r="CA200" i="1"/>
  <c r="BY201" i="1"/>
  <c r="BZ201" i="1"/>
  <c r="CA201" i="1"/>
  <c r="BY202" i="1"/>
  <c r="BZ202" i="1"/>
  <c r="CA202" i="1"/>
  <c r="BY203" i="1"/>
  <c r="BZ203" i="1"/>
  <c r="CA203" i="1"/>
  <c r="BY204" i="1"/>
  <c r="BZ204" i="1"/>
  <c r="CA204" i="1"/>
  <c r="BY205" i="1"/>
  <c r="BZ205" i="1"/>
  <c r="CA205" i="1"/>
  <c r="BY206" i="1"/>
  <c r="BZ206" i="1"/>
  <c r="CA206" i="1"/>
  <c r="BY207" i="1"/>
  <c r="BZ207" i="1"/>
  <c r="CA207" i="1"/>
  <c r="BY208" i="1"/>
  <c r="BZ208" i="1"/>
  <c r="CA208" i="1"/>
  <c r="BY209" i="1"/>
  <c r="BZ209" i="1"/>
  <c r="CA209" i="1"/>
  <c r="BY210" i="1"/>
  <c r="BZ210" i="1"/>
  <c r="CA210" i="1"/>
  <c r="BY211" i="1"/>
  <c r="BZ211" i="1"/>
  <c r="CA211" i="1"/>
  <c r="BY212" i="1"/>
  <c r="BZ212" i="1"/>
  <c r="CA212" i="1"/>
  <c r="BY213" i="1"/>
  <c r="BZ213" i="1"/>
  <c r="CA213" i="1"/>
  <c r="BY214" i="1"/>
  <c r="BZ214" i="1"/>
  <c r="CA214" i="1"/>
  <c r="BY215" i="1"/>
  <c r="BZ215" i="1"/>
  <c r="CA215" i="1"/>
  <c r="BY216" i="1"/>
  <c r="BZ216" i="1"/>
  <c r="CA216" i="1"/>
  <c r="BY217" i="1"/>
  <c r="BZ217" i="1"/>
  <c r="CA217" i="1"/>
  <c r="BY218" i="1"/>
  <c r="BZ218" i="1"/>
  <c r="CA218" i="1"/>
  <c r="BY219" i="1"/>
  <c r="BZ219" i="1"/>
  <c r="CA219" i="1"/>
  <c r="BY220" i="1"/>
  <c r="BZ220" i="1"/>
  <c r="CA220" i="1"/>
  <c r="BY221" i="1"/>
  <c r="BZ221" i="1"/>
  <c r="CA221" i="1"/>
  <c r="BY222" i="1"/>
  <c r="BZ222" i="1"/>
  <c r="CA222" i="1"/>
  <c r="BZ2" i="1"/>
  <c r="CA2" i="1"/>
  <c r="BY2" i="1"/>
  <c r="AP226" i="1" l="1"/>
  <c r="AO226" i="1"/>
  <c r="AN226" i="1"/>
  <c r="AM226" i="1"/>
  <c r="AK224" i="2"/>
  <c r="AL224" i="2"/>
  <c r="AM224" i="2"/>
  <c r="AN224" i="2"/>
  <c r="AO224" i="2"/>
  <c r="AQ224" i="2"/>
  <c r="AR224" i="2"/>
  <c r="AJ224" i="2"/>
  <c r="AE224" i="2"/>
  <c r="V224" i="2"/>
  <c r="T224" i="2"/>
  <c r="U224" i="2"/>
  <c r="X224" i="2"/>
  <c r="Y224" i="2"/>
  <c r="Z224" i="2"/>
  <c r="R224" i="2"/>
  <c r="Q224" i="2"/>
  <c r="H224" i="2"/>
  <c r="J224" i="2"/>
  <c r="K224" i="2"/>
  <c r="L224" i="2"/>
  <c r="M224" i="2"/>
  <c r="N224" i="2"/>
  <c r="O224" i="2"/>
  <c r="G224" i="2"/>
  <c r="F224" i="2"/>
  <c r="AR226" i="1" l="1"/>
  <c r="F226" i="1"/>
  <c r="AS226" i="1" s="1"/>
  <c r="G226" i="1"/>
  <c r="AT226" i="1" s="1"/>
  <c r="H226" i="1"/>
  <c r="BY226" i="1" s="1"/>
  <c r="I226" i="1"/>
  <c r="J226" i="1"/>
  <c r="K226" i="1"/>
  <c r="CB226" i="1" s="1"/>
  <c r="L226" i="1"/>
  <c r="M226" i="1"/>
  <c r="CD226" i="1" s="1"/>
  <c r="N226" i="1"/>
  <c r="CE226" i="1" s="1"/>
  <c r="O226" i="1"/>
  <c r="CF226" i="1" s="1"/>
  <c r="P226" i="1"/>
  <c r="CG226" i="1" s="1"/>
  <c r="Q226" i="1"/>
  <c r="CH226" i="1" s="1"/>
  <c r="R226" i="1"/>
  <c r="CI226" i="1" s="1"/>
  <c r="S226" i="1"/>
  <c r="CJ226" i="1" s="1"/>
  <c r="T226" i="1"/>
  <c r="U226" i="1"/>
  <c r="CL226" i="1" s="1"/>
  <c r="V226" i="1"/>
  <c r="CM226" i="1" s="1"/>
  <c r="W226" i="1"/>
  <c r="CN226" i="1" s="1"/>
  <c r="X226" i="1"/>
  <c r="CO226" i="1" s="1"/>
  <c r="Y226" i="1"/>
  <c r="CP226" i="1" s="1"/>
  <c r="Z226" i="1"/>
  <c r="CW226" i="1" s="1"/>
  <c r="AA226" i="1"/>
  <c r="CX226" i="1" s="1"/>
  <c r="AB226" i="1"/>
  <c r="CY226" i="1" s="1"/>
  <c r="AC226" i="1"/>
  <c r="CZ226" i="1" s="1"/>
  <c r="AD226" i="1"/>
  <c r="DA226" i="1" s="1"/>
  <c r="AE226" i="1"/>
  <c r="W222" i="2"/>
  <c r="W221" i="2"/>
  <c r="W220" i="2"/>
  <c r="W219" i="2"/>
  <c r="W218" i="2"/>
  <c r="W217" i="2"/>
  <c r="W216" i="2"/>
  <c r="W215" i="2"/>
  <c r="W214" i="2"/>
  <c r="W213" i="2"/>
  <c r="W212" i="2"/>
  <c r="W211" i="2"/>
  <c r="W210" i="2"/>
  <c r="W209" i="2"/>
  <c r="W208" i="2"/>
  <c r="W207" i="2"/>
  <c r="W206" i="2"/>
  <c r="W205" i="2"/>
  <c r="W204" i="2"/>
  <c r="W203" i="2"/>
  <c r="W202" i="2"/>
  <c r="W201" i="2"/>
  <c r="W200" i="2"/>
  <c r="W199" i="2"/>
  <c r="W198" i="2"/>
  <c r="W197" i="2"/>
  <c r="W196" i="2"/>
  <c r="W195" i="2"/>
  <c r="W194" i="2"/>
  <c r="W193" i="2"/>
  <c r="W192" i="2"/>
  <c r="W191" i="2"/>
  <c r="W190" i="2"/>
  <c r="W189" i="2"/>
  <c r="W188" i="2"/>
  <c r="W187" i="2"/>
  <c r="W186" i="2"/>
  <c r="W185" i="2"/>
  <c r="W184" i="2"/>
  <c r="W183" i="2"/>
  <c r="W182" i="2"/>
  <c r="W181" i="2"/>
  <c r="W180" i="2"/>
  <c r="W179" i="2"/>
  <c r="W178" i="2"/>
  <c r="W177" i="2"/>
  <c r="W176" i="2"/>
  <c r="W175" i="2"/>
  <c r="W174" i="2"/>
  <c r="W173" i="2"/>
  <c r="W172" i="2"/>
  <c r="W171" i="2"/>
  <c r="W170" i="2"/>
  <c r="W169" i="2"/>
  <c r="W168" i="2"/>
  <c r="W167" i="2"/>
  <c r="W166" i="2"/>
  <c r="W165" i="2"/>
  <c r="W164" i="2"/>
  <c r="W163" i="2"/>
  <c r="W162" i="2"/>
  <c r="W161" i="2"/>
  <c r="W160" i="2"/>
  <c r="W159" i="2"/>
  <c r="W158" i="2"/>
  <c r="W157" i="2"/>
  <c r="W156" i="2"/>
  <c r="W155" i="2"/>
  <c r="W154" i="2"/>
  <c r="W153" i="2"/>
  <c r="W152" i="2"/>
  <c r="W151" i="2"/>
  <c r="W150" i="2"/>
  <c r="W149" i="2"/>
  <c r="W148" i="2"/>
  <c r="W147" i="2"/>
  <c r="W146" i="2"/>
  <c r="W145" i="2"/>
  <c r="W144" i="2"/>
  <c r="W143" i="2"/>
  <c r="W142" i="2"/>
  <c r="W141" i="2"/>
  <c r="W140" i="2"/>
  <c r="W139" i="2"/>
  <c r="W138" i="2"/>
  <c r="W137" i="2"/>
  <c r="W136" i="2"/>
  <c r="W135" i="2"/>
  <c r="W134" i="2"/>
  <c r="W133" i="2"/>
  <c r="W132" i="2"/>
  <c r="W131" i="2"/>
  <c r="W130" i="2"/>
  <c r="W129" i="2"/>
  <c r="W128" i="2"/>
  <c r="W127" i="2"/>
  <c r="W126" i="2"/>
  <c r="W125" i="2"/>
  <c r="W124" i="2"/>
  <c r="W123" i="2"/>
  <c r="W122" i="2"/>
  <c r="W121" i="2"/>
  <c r="W120" i="2"/>
  <c r="W119" i="2"/>
  <c r="W118" i="2"/>
  <c r="W117" i="2"/>
  <c r="W116" i="2"/>
  <c r="W115" i="2"/>
  <c r="W114" i="2"/>
  <c r="W113" i="2"/>
  <c r="W112" i="2"/>
  <c r="W111" i="2"/>
  <c r="W110" i="2"/>
  <c r="W109" i="2"/>
  <c r="W108" i="2"/>
  <c r="W107" i="2"/>
  <c r="W106" i="2"/>
  <c r="W105" i="2"/>
  <c r="W104" i="2"/>
  <c r="W103" i="2"/>
  <c r="W102" i="2"/>
  <c r="W101" i="2"/>
  <c r="W100" i="2"/>
  <c r="W99" i="2"/>
  <c r="W98" i="2"/>
  <c r="W97" i="2"/>
  <c r="W96" i="2"/>
  <c r="W95" i="2"/>
  <c r="W94" i="2"/>
  <c r="W93" i="2"/>
  <c r="W92" i="2"/>
  <c r="W91" i="2"/>
  <c r="W90" i="2"/>
  <c r="W89" i="2"/>
  <c r="W88" i="2"/>
  <c r="W87" i="2"/>
  <c r="W86" i="2"/>
  <c r="W85" i="2"/>
  <c r="W84" i="2"/>
  <c r="W83" i="2"/>
  <c r="W82" i="2"/>
  <c r="W81" i="2"/>
  <c r="W80" i="2"/>
  <c r="W79" i="2"/>
  <c r="W78" i="2"/>
  <c r="W77" i="2"/>
  <c r="W76" i="2"/>
  <c r="W75" i="2"/>
  <c r="W74" i="2"/>
  <c r="W73" i="2"/>
  <c r="W72" i="2"/>
  <c r="W71" i="2"/>
  <c r="W70" i="2"/>
  <c r="W69" i="2"/>
  <c r="W68" i="2"/>
  <c r="W67" i="2"/>
  <c r="W66" i="2"/>
  <c r="W65" i="2"/>
  <c r="W64" i="2"/>
  <c r="W63" i="2"/>
  <c r="W62" i="2"/>
  <c r="W61" i="2"/>
  <c r="W60" i="2"/>
  <c r="W59" i="2"/>
  <c r="W58" i="2"/>
  <c r="W57" i="2"/>
  <c r="W56" i="2"/>
  <c r="W55" i="2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W4" i="2"/>
  <c r="W3" i="2"/>
  <c r="S222" i="2"/>
  <c r="S221" i="2"/>
  <c r="S220" i="2"/>
  <c r="S219" i="2"/>
  <c r="S218" i="2"/>
  <c r="S217" i="2"/>
  <c r="S216" i="2"/>
  <c r="S215" i="2"/>
  <c r="S214" i="2"/>
  <c r="S213" i="2"/>
  <c r="S212" i="2"/>
  <c r="S211" i="2"/>
  <c r="S210" i="2"/>
  <c r="S209" i="2"/>
  <c r="S208" i="2"/>
  <c r="S207" i="2"/>
  <c r="S206" i="2"/>
  <c r="S205" i="2"/>
  <c r="S204" i="2"/>
  <c r="S203" i="2"/>
  <c r="S202" i="2"/>
  <c r="S201" i="2"/>
  <c r="S200" i="2"/>
  <c r="S199" i="2"/>
  <c r="S198" i="2"/>
  <c r="S197" i="2"/>
  <c r="S196" i="2"/>
  <c r="S195" i="2"/>
  <c r="S194" i="2"/>
  <c r="S193" i="2"/>
  <c r="S192" i="2"/>
  <c r="S191" i="2"/>
  <c r="S190" i="2"/>
  <c r="S189" i="2"/>
  <c r="S188" i="2"/>
  <c r="S187" i="2"/>
  <c r="S186" i="2"/>
  <c r="S185" i="2"/>
  <c r="S184" i="2"/>
  <c r="S183" i="2"/>
  <c r="S182" i="2"/>
  <c r="S181" i="2"/>
  <c r="S180" i="2"/>
  <c r="S179" i="2"/>
  <c r="S178" i="2"/>
  <c r="S177" i="2"/>
  <c r="S176" i="2"/>
  <c r="S175" i="2"/>
  <c r="S174" i="2"/>
  <c r="S173" i="2"/>
  <c r="S172" i="2"/>
  <c r="S171" i="2"/>
  <c r="S170" i="2"/>
  <c r="S169" i="2"/>
  <c r="S168" i="2"/>
  <c r="S167" i="2"/>
  <c r="S166" i="2"/>
  <c r="S165" i="2"/>
  <c r="S164" i="2"/>
  <c r="S163" i="2"/>
  <c r="S162" i="2"/>
  <c r="S161" i="2"/>
  <c r="S160" i="2"/>
  <c r="S159" i="2"/>
  <c r="S158" i="2"/>
  <c r="S157" i="2"/>
  <c r="S156" i="2"/>
  <c r="S155" i="2"/>
  <c r="S154" i="2"/>
  <c r="S153" i="2"/>
  <c r="S152" i="2"/>
  <c r="S151" i="2"/>
  <c r="S150" i="2"/>
  <c r="S149" i="2"/>
  <c r="S148" i="2"/>
  <c r="S147" i="2"/>
  <c r="S146" i="2"/>
  <c r="S145" i="2"/>
  <c r="S144" i="2"/>
  <c r="S143" i="2"/>
  <c r="S142" i="2"/>
  <c r="S141" i="2"/>
  <c r="S140" i="2"/>
  <c r="S139" i="2"/>
  <c r="S138" i="2"/>
  <c r="S137" i="2"/>
  <c r="S136" i="2"/>
  <c r="S135" i="2"/>
  <c r="S134" i="2"/>
  <c r="S133" i="2"/>
  <c r="S132" i="2"/>
  <c r="S131" i="2"/>
  <c r="S130" i="2"/>
  <c r="S129" i="2"/>
  <c r="S128" i="2"/>
  <c r="S127" i="2"/>
  <c r="S126" i="2"/>
  <c r="S125" i="2"/>
  <c r="S124" i="2"/>
  <c r="S123" i="2"/>
  <c r="S122" i="2"/>
  <c r="S121" i="2"/>
  <c r="S120" i="2"/>
  <c r="S119" i="2"/>
  <c r="S118" i="2"/>
  <c r="S117" i="2"/>
  <c r="S116" i="2"/>
  <c r="S115" i="2"/>
  <c r="S114" i="2"/>
  <c r="S113" i="2"/>
  <c r="S112" i="2"/>
  <c r="S111" i="2"/>
  <c r="S110" i="2"/>
  <c r="S109" i="2"/>
  <c r="S108" i="2"/>
  <c r="S107" i="2"/>
  <c r="S106" i="2"/>
  <c r="S105" i="2"/>
  <c r="S104" i="2"/>
  <c r="S103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81" i="2"/>
  <c r="S80" i="2"/>
  <c r="S79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S3" i="2"/>
  <c r="S2" i="2"/>
  <c r="P222" i="2"/>
  <c r="P221" i="2"/>
  <c r="P220" i="2"/>
  <c r="P219" i="2"/>
  <c r="P218" i="2"/>
  <c r="P217" i="2"/>
  <c r="P216" i="2"/>
  <c r="P215" i="2"/>
  <c r="P214" i="2"/>
  <c r="P213" i="2"/>
  <c r="P212" i="2"/>
  <c r="P211" i="2"/>
  <c r="P210" i="2"/>
  <c r="P209" i="2"/>
  <c r="P208" i="2"/>
  <c r="P207" i="2"/>
  <c r="P206" i="2"/>
  <c r="P205" i="2"/>
  <c r="P204" i="2"/>
  <c r="P203" i="2"/>
  <c r="P202" i="2"/>
  <c r="P201" i="2"/>
  <c r="P200" i="2"/>
  <c r="P199" i="2"/>
  <c r="P198" i="2"/>
  <c r="P197" i="2"/>
  <c r="P196" i="2"/>
  <c r="P195" i="2"/>
  <c r="P194" i="2"/>
  <c r="P193" i="2"/>
  <c r="P192" i="2"/>
  <c r="P191" i="2"/>
  <c r="P190" i="2"/>
  <c r="P189" i="2"/>
  <c r="P188" i="2"/>
  <c r="P187" i="2"/>
  <c r="P186" i="2"/>
  <c r="P185" i="2"/>
  <c r="P184" i="2"/>
  <c r="P183" i="2"/>
  <c r="P182" i="2"/>
  <c r="P181" i="2"/>
  <c r="P180" i="2"/>
  <c r="P179" i="2"/>
  <c r="P178" i="2"/>
  <c r="P177" i="2"/>
  <c r="P176" i="2"/>
  <c r="P175" i="2"/>
  <c r="P174" i="2"/>
  <c r="P173" i="2"/>
  <c r="P172" i="2"/>
  <c r="P171" i="2"/>
  <c r="P170" i="2"/>
  <c r="P169" i="2"/>
  <c r="P168" i="2"/>
  <c r="P167" i="2"/>
  <c r="P166" i="2"/>
  <c r="P165" i="2"/>
  <c r="P164" i="2"/>
  <c r="P163" i="2"/>
  <c r="P162" i="2"/>
  <c r="P161" i="2"/>
  <c r="P160" i="2"/>
  <c r="P159" i="2"/>
  <c r="P158" i="2"/>
  <c r="P157" i="2"/>
  <c r="P156" i="2"/>
  <c r="P155" i="2"/>
  <c r="P154" i="2"/>
  <c r="P153" i="2"/>
  <c r="P152" i="2"/>
  <c r="P151" i="2"/>
  <c r="P150" i="2"/>
  <c r="P149" i="2"/>
  <c r="P148" i="2"/>
  <c r="P147" i="2"/>
  <c r="P146" i="2"/>
  <c r="P145" i="2"/>
  <c r="P144" i="2"/>
  <c r="P143" i="2"/>
  <c r="P142" i="2"/>
  <c r="P141" i="2"/>
  <c r="P140" i="2"/>
  <c r="P139" i="2"/>
  <c r="P138" i="2"/>
  <c r="P137" i="2"/>
  <c r="P136" i="2"/>
  <c r="P135" i="2"/>
  <c r="P134" i="2"/>
  <c r="P133" i="2"/>
  <c r="P132" i="2"/>
  <c r="P131" i="2"/>
  <c r="P130" i="2"/>
  <c r="P129" i="2"/>
  <c r="P128" i="2"/>
  <c r="P127" i="2"/>
  <c r="P126" i="2"/>
  <c r="P125" i="2"/>
  <c r="P124" i="2"/>
  <c r="P123" i="2"/>
  <c r="P122" i="2"/>
  <c r="P121" i="2"/>
  <c r="P120" i="2"/>
  <c r="P119" i="2"/>
  <c r="P118" i="2"/>
  <c r="P117" i="2"/>
  <c r="P116" i="2"/>
  <c r="P115" i="2"/>
  <c r="P114" i="2"/>
  <c r="P113" i="2"/>
  <c r="P112" i="2"/>
  <c r="P111" i="2"/>
  <c r="P110" i="2"/>
  <c r="P109" i="2"/>
  <c r="P108" i="2"/>
  <c r="P107" i="2"/>
  <c r="P106" i="2"/>
  <c r="P105" i="2"/>
  <c r="P104" i="2"/>
  <c r="P103" i="2"/>
  <c r="P102" i="2"/>
  <c r="P101" i="2"/>
  <c r="P100" i="2"/>
  <c r="P99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CK226" i="1" l="1"/>
  <c r="CC226" i="1"/>
  <c r="CA226" i="1"/>
  <c r="BZ226" i="1"/>
  <c r="BR226" i="1"/>
  <c r="DB226" i="1"/>
  <c r="CZ224" i="2"/>
  <c r="CV226" i="1"/>
  <c r="BP226" i="1"/>
  <c r="CT226" i="1"/>
  <c r="BN226" i="1"/>
  <c r="CR226" i="1"/>
  <c r="BD226" i="1"/>
  <c r="BA226" i="1"/>
  <c r="BC226" i="1"/>
  <c r="BG226" i="1"/>
  <c r="BJ226" i="1"/>
  <c r="BK226" i="1"/>
  <c r="AY226" i="1"/>
  <c r="AZ226" i="1"/>
  <c r="AV226" i="1"/>
  <c r="CY224" i="2"/>
  <c r="BQ226" i="1"/>
  <c r="CU226" i="1"/>
  <c r="BO226" i="1"/>
  <c r="CS226" i="1"/>
  <c r="BM226" i="1"/>
  <c r="CQ226" i="1"/>
  <c r="BB226" i="1"/>
  <c r="BE226" i="1"/>
  <c r="BF226" i="1"/>
  <c r="BL226" i="1"/>
  <c r="BH226" i="1"/>
  <c r="BI226" i="1"/>
  <c r="AU226" i="1"/>
  <c r="AW226" i="1"/>
  <c r="AX226" i="1"/>
  <c r="CX224" i="2"/>
  <c r="CW224" i="2"/>
  <c r="S224" i="2"/>
  <c r="P224" i="2"/>
  <c r="W224" i="2"/>
</calcChain>
</file>

<file path=xl/sharedStrings.xml><?xml version="1.0" encoding="utf-8"?>
<sst xmlns="http://schemas.openxmlformats.org/spreadsheetml/2006/main" count="1372" uniqueCount="558">
  <si>
    <t>Código</t>
  </si>
  <si>
    <t>Nombre de canton</t>
  </si>
  <si>
    <t>CUENCA</t>
  </si>
  <si>
    <t>GIRON</t>
  </si>
  <si>
    <t>GUALACEO</t>
  </si>
  <si>
    <t>NABON</t>
  </si>
  <si>
    <t>PAUTE</t>
  </si>
  <si>
    <t>PUCARA</t>
  </si>
  <si>
    <t>SAN FERNANDO</t>
  </si>
  <si>
    <t>SANTA ISABEL</t>
  </si>
  <si>
    <t>SIGSIG</t>
  </si>
  <si>
    <t>OÑA</t>
  </si>
  <si>
    <t>CHORDELEG</t>
  </si>
  <si>
    <t>EL PAN</t>
  </si>
  <si>
    <t>SEVILLA DE ORO</t>
  </si>
  <si>
    <t>GUACHAPALA</t>
  </si>
  <si>
    <t>CAMILO PONCE ENRIQUEZ</t>
  </si>
  <si>
    <t>GUARANDA</t>
  </si>
  <si>
    <t>CHILLANES</t>
  </si>
  <si>
    <t>SAN JOSE DE CHIMBO</t>
  </si>
  <si>
    <t>ECHEANDIA</t>
  </si>
  <si>
    <t>SAN MIGUEL</t>
  </si>
  <si>
    <t>CALUMA</t>
  </si>
  <si>
    <t>LAS NAVES</t>
  </si>
  <si>
    <t>AZOGUES</t>
  </si>
  <si>
    <t>BIBLIAN</t>
  </si>
  <si>
    <t>CAÑAR</t>
  </si>
  <si>
    <t>LA TRONCAL</t>
  </si>
  <si>
    <t>EL TAMBO</t>
  </si>
  <si>
    <t>DELEG</t>
  </si>
  <si>
    <t>SUSCAL</t>
  </si>
  <si>
    <t>TULCAN</t>
  </si>
  <si>
    <t>BOLIVAR</t>
  </si>
  <si>
    <t>ESPEJO</t>
  </si>
  <si>
    <t>MIRA</t>
  </si>
  <si>
    <t>MONTUFAR</t>
  </si>
  <si>
    <t>SAN PEDRO DE HUACA</t>
  </si>
  <si>
    <t>LATACUNGA</t>
  </si>
  <si>
    <t>LA MANA</t>
  </si>
  <si>
    <t>PANGUA</t>
  </si>
  <si>
    <t>PUJILI</t>
  </si>
  <si>
    <t>SALCEDO</t>
  </si>
  <si>
    <t>SAQUISILI</t>
  </si>
  <si>
    <t>SIGCHOS</t>
  </si>
  <si>
    <t>RIOBAMBA</t>
  </si>
  <si>
    <t>ALAUSI</t>
  </si>
  <si>
    <t>COLTA</t>
  </si>
  <si>
    <t>CHAMBO</t>
  </si>
  <si>
    <t>CHUNCHI</t>
  </si>
  <si>
    <t>GUAMOTE</t>
  </si>
  <si>
    <t>GUANO</t>
  </si>
  <si>
    <t>PALLATANGA</t>
  </si>
  <si>
    <t>PENIPE</t>
  </si>
  <si>
    <t>CUMANDA</t>
  </si>
  <si>
    <t>MACHALA</t>
  </si>
  <si>
    <t>ARENILLAS</t>
  </si>
  <si>
    <t>ATAHUALPA</t>
  </si>
  <si>
    <t>BALSAS</t>
  </si>
  <si>
    <t>CHILLA</t>
  </si>
  <si>
    <t>EL GUABO</t>
  </si>
  <si>
    <t>HUAQUILLAS</t>
  </si>
  <si>
    <t>MARCABELI</t>
  </si>
  <si>
    <t>PASAJE</t>
  </si>
  <si>
    <t>PIÑAS</t>
  </si>
  <si>
    <t>PORTOVELO</t>
  </si>
  <si>
    <t>SANTA ROSA</t>
  </si>
  <si>
    <t>ZARUMA</t>
  </si>
  <si>
    <t>LAS LAJAS</t>
  </si>
  <si>
    <t>ESMERALDAS</t>
  </si>
  <si>
    <t>ELOY ALFARO</t>
  </si>
  <si>
    <t>MUISNE</t>
  </si>
  <si>
    <t>QUININDE</t>
  </si>
  <si>
    <t>SAN LORENZO</t>
  </si>
  <si>
    <t>ATACAMES</t>
  </si>
  <si>
    <t>RIOVERDE</t>
  </si>
  <si>
    <t>LA CONCORDIA</t>
  </si>
  <si>
    <t>GUAYAQUIL</t>
  </si>
  <si>
    <t>ALFREDO BAQUERIZO MORENO</t>
  </si>
  <si>
    <t>BALAO</t>
  </si>
  <si>
    <t>BALZAR</t>
  </si>
  <si>
    <t>COLIMES</t>
  </si>
  <si>
    <t>DAULE</t>
  </si>
  <si>
    <t>DURAN</t>
  </si>
  <si>
    <t>EL EMPALME</t>
  </si>
  <si>
    <t>EL TRIUNFO</t>
  </si>
  <si>
    <t>MILAGRO</t>
  </si>
  <si>
    <t>NARANJAL</t>
  </si>
  <si>
    <t>NARANJITO</t>
  </si>
  <si>
    <t>PALESTINA</t>
  </si>
  <si>
    <t>PEDRO CARBO</t>
  </si>
  <si>
    <t>SAMBORONDON</t>
  </si>
  <si>
    <t>SANTA LUCIA</t>
  </si>
  <si>
    <t>URBINA JADO</t>
  </si>
  <si>
    <t>YAGUACHI</t>
  </si>
  <si>
    <t>PLAYAS</t>
  </si>
  <si>
    <t>SIMON BOLIVAR</t>
  </si>
  <si>
    <t>CORONEL MARCELINO MARIDUEÑA</t>
  </si>
  <si>
    <t>LOMAS DE SARGENTILLO</t>
  </si>
  <si>
    <t>NOBOL</t>
  </si>
  <si>
    <t>GENERAL ANTONIO ELIZALDE</t>
  </si>
  <si>
    <t>ISIDRO AYORA</t>
  </si>
  <si>
    <t>IBARRA</t>
  </si>
  <si>
    <t>ANTONIO ANTE</t>
  </si>
  <si>
    <t>COTACACHI</t>
  </si>
  <si>
    <t>OTAVALO</t>
  </si>
  <si>
    <t>PIMAMPIRO</t>
  </si>
  <si>
    <t>SAN MIGUEL DE URCUQUI</t>
  </si>
  <si>
    <t>LOJA</t>
  </si>
  <si>
    <t>CALVAS</t>
  </si>
  <si>
    <t>CATAMAYO</t>
  </si>
  <si>
    <t>CELICA</t>
  </si>
  <si>
    <t>CHAGUARPAMBA</t>
  </si>
  <si>
    <t>ESPINDOLA</t>
  </si>
  <si>
    <t>GONZANAMA</t>
  </si>
  <si>
    <t>MACARA</t>
  </si>
  <si>
    <t>PALTAS</t>
  </si>
  <si>
    <t>PUYANGO</t>
  </si>
  <si>
    <t>SARAGURO</t>
  </si>
  <si>
    <t>SOZORANGA</t>
  </si>
  <si>
    <t>ZAPOTILLO</t>
  </si>
  <si>
    <t>PINDAL</t>
  </si>
  <si>
    <t>QUILANGA</t>
  </si>
  <si>
    <t>OLMEDO</t>
  </si>
  <si>
    <t>BABAHOYO</t>
  </si>
  <si>
    <t>BABA</t>
  </si>
  <si>
    <t>MONTALVO</t>
  </si>
  <si>
    <t>PUEBLOVIEJO</t>
  </si>
  <si>
    <t>QUEVEDO</t>
  </si>
  <si>
    <t>URDANETA</t>
  </si>
  <si>
    <t>VENTANAS</t>
  </si>
  <si>
    <t>VINCES</t>
  </si>
  <si>
    <t>PALENQUE</t>
  </si>
  <si>
    <t>BUENA FE</t>
  </si>
  <si>
    <t>VALENCIA</t>
  </si>
  <si>
    <t>MOCACHE</t>
  </si>
  <si>
    <t>QUINSALOMA</t>
  </si>
  <si>
    <t>PORTOVIEJO</t>
  </si>
  <si>
    <t>CHONE</t>
  </si>
  <si>
    <t>EL CARMEN</t>
  </si>
  <si>
    <t>FLAVIO ALFARO</t>
  </si>
  <si>
    <t>JIPIJAPA</t>
  </si>
  <si>
    <t>JUNIN</t>
  </si>
  <si>
    <t>MANTA</t>
  </si>
  <si>
    <t>MONTECRISTI</t>
  </si>
  <si>
    <t>PAJAN</t>
  </si>
  <si>
    <t>PICHINCHA</t>
  </si>
  <si>
    <t>ROCAFUERTE</t>
  </si>
  <si>
    <t>SANTA ANA</t>
  </si>
  <si>
    <t>SUCRE</t>
  </si>
  <si>
    <t>TOSAGUA</t>
  </si>
  <si>
    <t>24 DE MAYO</t>
  </si>
  <si>
    <t>PEDERNALES</t>
  </si>
  <si>
    <t>PUERTO LOPEZ</t>
  </si>
  <si>
    <t>JAMA</t>
  </si>
  <si>
    <t>JARAMIJO</t>
  </si>
  <si>
    <t>SAN VICENTE</t>
  </si>
  <si>
    <t>MORONA</t>
  </si>
  <si>
    <t>GUALAQUIZA</t>
  </si>
  <si>
    <t>LIMON INDANZA</t>
  </si>
  <si>
    <t>PALORA</t>
  </si>
  <si>
    <t>SANTIAGO</t>
  </si>
  <si>
    <t>SUCUA</t>
  </si>
  <si>
    <t>HUAMBOYA</t>
  </si>
  <si>
    <t>SAN JUAN BOSCO</t>
  </si>
  <si>
    <t>TAISHA</t>
  </si>
  <si>
    <t>LOGROÑO</t>
  </si>
  <si>
    <t>PABLO VI</t>
  </si>
  <si>
    <t>TIWINTZA</t>
  </si>
  <si>
    <t>TENA</t>
  </si>
  <si>
    <t>ARCHIDONA</t>
  </si>
  <si>
    <t>EL CHACO</t>
  </si>
  <si>
    <t>QUIJOS</t>
  </si>
  <si>
    <t>CARLOS JULIO AROSEMENA</t>
  </si>
  <si>
    <t>PASTAZA</t>
  </si>
  <si>
    <t>MERA</t>
  </si>
  <si>
    <t>SANTA CLARA</t>
  </si>
  <si>
    <t>ARAJUNO</t>
  </si>
  <si>
    <t>QUITO</t>
  </si>
  <si>
    <t>CAYAMBE</t>
  </si>
  <si>
    <t>MEJIA</t>
  </si>
  <si>
    <t>PEDRO MONCAYO</t>
  </si>
  <si>
    <t>RUMIÑAHUI</t>
  </si>
  <si>
    <t>SAN MIGUEL DE LOS BANCOS</t>
  </si>
  <si>
    <t>PEDRO VICENTE MALDONADO</t>
  </si>
  <si>
    <t>PUERTO QUITO</t>
  </si>
  <si>
    <t>AMBATO</t>
  </si>
  <si>
    <t>BAÑOS</t>
  </si>
  <si>
    <t>CEVALLOS</t>
  </si>
  <si>
    <t>MOCHA</t>
  </si>
  <si>
    <t>PATATE</t>
  </si>
  <si>
    <t>QUERO</t>
  </si>
  <si>
    <t>SAN PEDRO DE PELILEO</t>
  </si>
  <si>
    <t>SANTIAGO DE PILLARO</t>
  </si>
  <si>
    <t>TISALEO</t>
  </si>
  <si>
    <t>ZAMORA</t>
  </si>
  <si>
    <t>CHINCHIPE</t>
  </si>
  <si>
    <t>NANGARITZA</t>
  </si>
  <si>
    <t>YACUAMBI</t>
  </si>
  <si>
    <t>YANTZAZA</t>
  </si>
  <si>
    <t>EL PANGUI</t>
  </si>
  <si>
    <t>CENTINELA DEL CONDOR</t>
  </si>
  <si>
    <t>PALANDA</t>
  </si>
  <si>
    <t>PAQUISHA</t>
  </si>
  <si>
    <t>SAN CRISTOBAL</t>
  </si>
  <si>
    <t>ISABELA</t>
  </si>
  <si>
    <t>SANTA CRUZ</t>
  </si>
  <si>
    <t>LAGO AGRIO</t>
  </si>
  <si>
    <t>GONZALO PIZARRO</t>
  </si>
  <si>
    <t>PUTUMAYO</t>
  </si>
  <si>
    <t>SHUSHUFINDI</t>
  </si>
  <si>
    <t>SUCUMBIOS</t>
  </si>
  <si>
    <t>CASCALES</t>
  </si>
  <si>
    <t>CUYABENO</t>
  </si>
  <si>
    <t>ORELLANA</t>
  </si>
  <si>
    <t>AGUARICO</t>
  </si>
  <si>
    <t>LA JOYA DE LOS SACHAS</t>
  </si>
  <si>
    <t>LORETO</t>
  </si>
  <si>
    <t>SANTO DOMINGO DE LOS TSACHILAS</t>
  </si>
  <si>
    <t>SANTA ELENA</t>
  </si>
  <si>
    <t>LIBERTAD</t>
  </si>
  <si>
    <t>SALINAS</t>
  </si>
  <si>
    <t>LAS GOLONDRINAS</t>
  </si>
  <si>
    <t>MANGA DEL CURA</t>
  </si>
  <si>
    <t>EL PIEDRERO</t>
  </si>
  <si>
    <t>TOTAL</t>
  </si>
  <si>
    <t>PRODUCCIÓN 2007</t>
  </si>
  <si>
    <t>CONSUMO INTERMEDIO 2007</t>
  </si>
  <si>
    <t>VALOR AGREGADO BRUTO 2007</t>
  </si>
  <si>
    <t>PRODUCCIÓN 2008 (PRECIOS CORRIENTES)</t>
  </si>
  <si>
    <t>CONSUMO INTERMEDIO 2008 (PRECIOS CONSTANTES)</t>
  </si>
  <si>
    <t>CONSUMO INTERMEDIO 2008 (PRECIOS CORRIENTES)</t>
  </si>
  <si>
    <t xml:space="preserve">VALOR AGREGADO BRUTO 2008 (PRECIOS CORRIENTES) </t>
  </si>
  <si>
    <t>PRODUCCIÓN 2008 (PRECIOS CONSTANTES)</t>
  </si>
  <si>
    <t>VALOR AGREGADO BRUTO 2008 (PRECIOS CONSTANTES)</t>
  </si>
  <si>
    <t>PRODUCCIÓN 2009 (PRECIOS CORRIENTES)</t>
  </si>
  <si>
    <t>CONSUMO INTERMEDIO 2009 (PRECIOS CORRIENTES)</t>
  </si>
  <si>
    <t>VALOR AGREGADO BRUTO 2009 (PRECIOS CORRIENTES)</t>
  </si>
  <si>
    <t>PRODUCCIÓN 2009 (PRECIOS CONSTANTES)</t>
  </si>
  <si>
    <t>CONSUMO INTERMEDIO 2009 (PRECIOS CONSTANTES)</t>
  </si>
  <si>
    <t>VALOR AGREGADO BRUTO 2009 (PRECIOS CONSTANTES)</t>
  </si>
  <si>
    <t>PRODUCCIÓN  2010 (PRECIOS CORRIENTES)</t>
  </si>
  <si>
    <t>CONSUMO INTERMEDIO 2010 (PRECIOS CORRIENTES)</t>
  </si>
  <si>
    <t>VALOR AGREGADO BRUTO 2010 (PRECIOS CORRIENTES)</t>
  </si>
  <si>
    <t>PRODUCCIÓN 2010 (PRECIOS CONSTANTES)</t>
  </si>
  <si>
    <t>CONSUMO INTERMEDIO 2010 (PRECIOS CONSTANTES)</t>
  </si>
  <si>
    <t>VALOR AGREGADO BRUTO 2010 (PRECIOS CONSTANTES)</t>
  </si>
  <si>
    <t>PRODUCCIÓN 2011 (PRECIOS CORRIENTES)</t>
  </si>
  <si>
    <t>CONSUMO INTERMEDIO 2011 (PRECIOS CORRIENTES)</t>
  </si>
  <si>
    <t>VALOR AGREGADO BRUTO 2011 (PRECIOS CORRIENTES)</t>
  </si>
  <si>
    <t>PRODUCCIÓN 2011 (PRECIOS CONSTANTES)</t>
  </si>
  <si>
    <t>CONSUMO INTERMEDIO 2011 (PRECIOS CONSTANTES)</t>
  </si>
  <si>
    <t>VALOR AGREGADO BRUTO 2011 (PRECIOS CONSTANTES)</t>
  </si>
  <si>
    <t xml:space="preserve">VENTAS Y/O BAJAS DE EXISTENCIASAL 31 DE DICIEMBRE </t>
  </si>
  <si>
    <t>GASTO EN INVESTIGACIÓN Y DESARROLLO</t>
  </si>
  <si>
    <t xml:space="preserve">GASTO EN CAPACITACIÓN Y FORMACIÓN </t>
  </si>
  <si>
    <t>GASTO EN MANEJO DE DESECHOS</t>
  </si>
  <si>
    <t xml:space="preserve">GASTO EN REMUNERACIONES </t>
  </si>
  <si>
    <t>GASTOS EN MATERIA PRIMA</t>
  </si>
  <si>
    <t>GASTOS EN REPUESTOS Y ACCESORIOS</t>
  </si>
  <si>
    <t>GASTOS EN ENVASES Y EMBALAJES</t>
  </si>
  <si>
    <t>GASTOS EN COMPRAS Y MERCADERÍA</t>
  </si>
  <si>
    <t>GASTOS POR SERVICIOS PRESTADOS POR TERCEROS Y ALQUILERES</t>
  </si>
  <si>
    <t>GASTOS KILOVATIOS/HORA</t>
  </si>
  <si>
    <t>GASTO TOTAL POR CANTÓN</t>
  </si>
  <si>
    <t xml:space="preserve">NÚMERO DE TRABAJADORES (HOMBRES) </t>
  </si>
  <si>
    <t xml:space="preserve">NÚMERO DE TRABAJADORES (MUJERES) </t>
  </si>
  <si>
    <t>NÚMERO TOTAL DE TRABAJADORES</t>
  </si>
  <si>
    <t>INGRESOS POR VENTAS O PRESTACIÓN DE SERVICIOS</t>
  </si>
  <si>
    <t>OTROS INGRESOS</t>
  </si>
  <si>
    <t>INGRESOS EXTRAORDINARIOS</t>
  </si>
  <si>
    <t xml:space="preserve">TOTAL POR INGRESO DE CANTÓN </t>
  </si>
  <si>
    <t>CONSUMO DE KILOVATIOS/HORA</t>
  </si>
  <si>
    <t>CONSUMO INTERMEDIO</t>
  </si>
  <si>
    <t>NRO DE CUARTOS POR VIVIENDA</t>
  </si>
  <si>
    <t>RETROPROYECCIÓN POBLACIONAL 2007</t>
  </si>
  <si>
    <t>RETROPROYECCIÓN POBLACIONAL 2008</t>
  </si>
  <si>
    <t>RETROPROYECCIÓN POBLACIONAL 2009</t>
  </si>
  <si>
    <t>POBLACIÓN 2010</t>
  </si>
  <si>
    <t>PROYECCIÓN POBLACIONAL 2011</t>
  </si>
  <si>
    <t>IMPUESTO A LA RENTA GLOBAL 2008</t>
  </si>
  <si>
    <t>IMPUESTO AL VALOR AGREGADO 2008</t>
  </si>
  <si>
    <t>TOTAL DE RECAUDACIONES FISCALES 2008</t>
  </si>
  <si>
    <t>IMPUESTO A LA RENTA GLOBAL 2009</t>
  </si>
  <si>
    <t>IMPUESTO AL VALOR AGREGADO 2009</t>
  </si>
  <si>
    <t>TOTAL DE RECAUDACIONES FISCALES 2009</t>
  </si>
  <si>
    <t>IMPUESTO A LA RENTA GLOBAL 2010</t>
  </si>
  <si>
    <t>IMPUESTO AL VALOR AGREGADO 2010</t>
  </si>
  <si>
    <t>TOTAL DE RECAUDACIONES FISCALES 2010</t>
  </si>
  <si>
    <t xml:space="preserve">PRODUCCIÓN PER CÁPITA 2007 </t>
  </si>
  <si>
    <t xml:space="preserve">CONSUMO INTERMEDIO PER CÁPITA 2007 </t>
  </si>
  <si>
    <t xml:space="preserve">VAB PER CÁPITA 2007 </t>
  </si>
  <si>
    <t xml:space="preserve">PRODUCCIÓN PER CÁPITA 2008 (PRECIOS CORRIENTES) </t>
  </si>
  <si>
    <t xml:space="preserve">CONSUMO INTERMEDIO PER CÁPITA 2008 (PRECIOS CORRIENTES) </t>
  </si>
  <si>
    <t xml:space="preserve">VAB PER CÁPITA 2008 (PRECIOS CORRIENTES) </t>
  </si>
  <si>
    <t xml:space="preserve">PRODUCCIÓN PER CÁPITA 2008 (PRECIOS CONSTANTES) </t>
  </si>
  <si>
    <t xml:space="preserve">CONSUMO INTERMEDIO PER CÁPITA 2008 (PRECIOS CONSTANTES) </t>
  </si>
  <si>
    <t xml:space="preserve">VAB PER CÁPITA 2008 (PRECIOS CONSTANTES) </t>
  </si>
  <si>
    <t xml:space="preserve">PRODUCCIÓN PER CÁPITA 2009 (PRECIOS CORRIENTES) </t>
  </si>
  <si>
    <t xml:space="preserve">CONSUMO INTERMEDIO PER CÁPITA 2009 (PRECIOS CORRIENTES) </t>
  </si>
  <si>
    <t xml:space="preserve">VAB PER CÁPITA 2009 (PRECIOS CORRIENTES) </t>
  </si>
  <si>
    <t xml:space="preserve">PRODUCCIÓN PER CÁPITA 2009 (PRECIOS CONSTANTES) </t>
  </si>
  <si>
    <t xml:space="preserve">CONSUMO INTERMEDIO PER CÁPITA 2009 (PRECIOS CONSTANTES) </t>
  </si>
  <si>
    <t xml:space="preserve">VAB PER CÁPITA 2009 (PRECIOS CONSTANTES) </t>
  </si>
  <si>
    <t xml:space="preserve">PRODUCCIÓN PER CÁPITA 2010 (PRECIOS CORRIENTES) </t>
  </si>
  <si>
    <t xml:space="preserve">CONSUMO INTERMEDIO PER CÁPITA 2010 (PRECIOS CORRIENTES) </t>
  </si>
  <si>
    <t xml:space="preserve">VAB PER CÁPITA 2010 (PRECIOS CORRIENTES) </t>
  </si>
  <si>
    <t xml:space="preserve">PRODUCCIÓN PER CÁPITA 2010 (PRECIOS CONSTANTES) </t>
  </si>
  <si>
    <t xml:space="preserve">CONSUMO INTERMEDIO PER CÁPITA 2010 (PRECIOS CONSTANTES) </t>
  </si>
  <si>
    <t xml:space="preserve">VAB PER CÁPITA 2010 (PRECIOS CONSTANTES) </t>
  </si>
  <si>
    <t xml:space="preserve">PRODUCCIÓN PER CÁPITA 2011 (PRECIOS CORRIENTES) </t>
  </si>
  <si>
    <t xml:space="preserve">VAB PER CÁPITA 2011 (PRECIOS CORRIENTES) </t>
  </si>
  <si>
    <t xml:space="preserve">PRODUCCIÓN PER CÁPITA 2011 (PRECIOS CONSTANTES) </t>
  </si>
  <si>
    <t xml:space="preserve">CONSUMO INTERMEDIO PER CÁPITA 2011 (PRECIOS CONSTANTES) </t>
  </si>
  <si>
    <t xml:space="preserve">VAB PER CÁPITA 2011 (PRECIOS CONSTANTES) </t>
  </si>
  <si>
    <t xml:space="preserve">CONSUMO INTERMEDIO PER CÁPITA 2011 (PRECIOS CORRIENTES) </t>
  </si>
  <si>
    <t>TASA DE CRECIMIENTO NOMINAL DE LA PRODUCCIÓN 2008</t>
  </si>
  <si>
    <t>TASA DE CRECIMIENTO NOMINAL DEL CONSUMO INTERMEDIO 2008</t>
  </si>
  <si>
    <t>TASA DE CRECIMIENTO NOMINAL DEL VAB 2008</t>
  </si>
  <si>
    <t>TASA DE CRECIMIENTO REAL DE LA PRODUCCIÓN 2008</t>
  </si>
  <si>
    <t>TASA DE CRECIMIENTO REAL DEL CONSUMO INTERMEDIO 2008</t>
  </si>
  <si>
    <t>TASA DE CRECIMIENTO REAL DEL VAB 2008</t>
  </si>
  <si>
    <t>TASA DE CRECIMIENTO NOMINAL DE LA PRODUCCIÓN 2009</t>
  </si>
  <si>
    <t>TASA DE CRECIMIENTO NOMINAL DEL CONSUMO INTERMEDIO 2009</t>
  </si>
  <si>
    <t>TASA DE CRECIMIENTO NOMINAL DEL VAB 2009</t>
  </si>
  <si>
    <t>TASA DE CRECIMIENTO REAL DE LA PRODUCCIÓN 2009</t>
  </si>
  <si>
    <t>TASA DE CRECIMIENTO REAL DEL CONSUMO INTERMEDIO 2009</t>
  </si>
  <si>
    <t>TASA DE CRECIMIENTO REAL DEL VAB 2009</t>
  </si>
  <si>
    <t>TASA DE CRECIMIENTO NOMINAL DE LA PRODUCCIÓN 2010</t>
  </si>
  <si>
    <t>TASA DE CRECIMIENTO NOMINAL DEL CONSUMO INTERMEDIO 2010</t>
  </si>
  <si>
    <t>TASA DE CRECIMIENTO NOMINAL DEL VAB 2010</t>
  </si>
  <si>
    <t>TASA DE CRECIMIENTO REAL DE LA PRODUCCIÓN 2010</t>
  </si>
  <si>
    <t>TASA DE CRECIMIENTO REAL DEL CONSUMO INTERMEDIO 2010</t>
  </si>
  <si>
    <t>TASA DE CRECIMIENTO REAL DEL VAB 2010</t>
  </si>
  <si>
    <t>TASA DE CRECIMIENTO NOMINAL DE LA PRODUCCIÓN 2011</t>
  </si>
  <si>
    <t>TASA DE CRECIMIENTO NOMINAL DEL CONSUMO INTERMEDIO 2011</t>
  </si>
  <si>
    <t>TASA DE CRECIMIENTO NOMINAL DEL VAB 2011</t>
  </si>
  <si>
    <t>TASA DE CRECIMIENTO REAL DE LA PRODUCCIÓN 2011</t>
  </si>
  <si>
    <t>TASA DE CRECIMIENTO REAL DEL CONSUMO INTERMEDIO 2011</t>
  </si>
  <si>
    <t>TASA DE CRECIMIENTO REAL DEL VAB 2011</t>
  </si>
  <si>
    <t>Código Cantón</t>
  </si>
  <si>
    <t>Código Provincia</t>
  </si>
  <si>
    <t>Cantón</t>
  </si>
  <si>
    <t>Provincia</t>
  </si>
  <si>
    <t>AZUAY</t>
  </si>
  <si>
    <t>CARCHI</t>
  </si>
  <si>
    <t>COTOPAXI</t>
  </si>
  <si>
    <t>CHIMBORAZO</t>
  </si>
  <si>
    <t>EL ORO</t>
  </si>
  <si>
    <t>GUAYAS</t>
  </si>
  <si>
    <t>IMBABURA</t>
  </si>
  <si>
    <t>LOS RIOS</t>
  </si>
  <si>
    <t>MANABI</t>
  </si>
  <si>
    <t>MORONA SANTIAGO</t>
  </si>
  <si>
    <t>NAPO</t>
  </si>
  <si>
    <t>TUNGURAHUA</t>
  </si>
  <si>
    <t>ZAMORA CHINCHIPE</t>
  </si>
  <si>
    <t>GALAPAGOS</t>
  </si>
  <si>
    <t>SANTO DOMINGO</t>
  </si>
  <si>
    <t>ZONAS NO DELIMITADAS</t>
  </si>
  <si>
    <t>COLOCACIONES BANCOS PRIVADOS NACIONALES 2010 (A NOV)</t>
  </si>
  <si>
    <t>COLOCACIONES COOPERATIVAS DE AHORRO Y CRÉDITO 2010 (A NOV)</t>
  </si>
  <si>
    <t>COLOCACIONES INSTITUCIONES FINANCIERAS PÚBLICAS 2010 (A NOV)</t>
  </si>
  <si>
    <t xml:space="preserve">COLOCACIONES MUTUALISTAS 2010 (A NOV) </t>
  </si>
  <si>
    <t>COLOCACIONES SOCIEDADES FINANCIERAS 2010 (A NOV)</t>
  </si>
  <si>
    <t>TOTAL COLOCACIONES 2010 (A NOV)</t>
  </si>
  <si>
    <t>CAPTACIONES BANCOS PRIVADOS NACIONALES 2010 (A NOV)</t>
  </si>
  <si>
    <t>CAPTACIONES COOPERATIVAS DE AHORRO Y CRÉDITO 2010 (A NOV)</t>
  </si>
  <si>
    <t>CAPTACIONES INSTITUCIONES FINANCIERAS PÚBLICAS 2010 (A NOV)</t>
  </si>
  <si>
    <t xml:space="preserve">CAPTACIONES MUTUALISTAS 2010 (A NOV) </t>
  </si>
  <si>
    <t>CAPTACIONES  SOCIEDADES FINANCIERAS 2010 (A NOV)</t>
  </si>
  <si>
    <t>TOTAL CAPTACIONES 2010 (A NOV)</t>
  </si>
  <si>
    <t>COLOCACIONES BANCOS PRIVADOS NACIONALES 2011</t>
  </si>
  <si>
    <t>COLOCACIONES COOPERATIVAS DE AHORRO Y CRÉDITO 2011</t>
  </si>
  <si>
    <t>COLOCACIONES INSTITUCIONES FINANCIERAS PÚBLICAS 2011</t>
  </si>
  <si>
    <t xml:space="preserve">COLOCACIONES MUTUALISTAS 2011 </t>
  </si>
  <si>
    <t>TOTAL COLOCACIONES 2011</t>
  </si>
  <si>
    <t>CAPTACIONES BANCOS PRIVADOS NACIONALES 2011</t>
  </si>
  <si>
    <t>CAPTACIONES COOPERATIVAS DE AHORRO Y CRÉDITO 2011</t>
  </si>
  <si>
    <t>CAPTACIONES INSTITUCIONES FINANCIERAS PÚBLICAS 2011</t>
  </si>
  <si>
    <t xml:space="preserve">CAPTACIONES MUTUALISTAS 2011 </t>
  </si>
  <si>
    <t>TOTAL CAPTACIONES 2011</t>
  </si>
  <si>
    <t>COLOCACIONES BANCOS PRIVADOS NACIONALES 2012</t>
  </si>
  <si>
    <t>COLOCACIONES COOPERATIVAS DE AHORRO Y CRÉDITO 2012</t>
  </si>
  <si>
    <t>COLOCACIONES INSTITUCIONES FINANCIERAS PÚBLICAS 2012</t>
  </si>
  <si>
    <t xml:space="preserve">COLOCACIONES MUTUALISTAS 2012 </t>
  </si>
  <si>
    <t>TOTAL COLOCACIONES 2012</t>
  </si>
  <si>
    <t>CAPTACIONES BANCOS PRIVADOS NACIONALES 2012</t>
  </si>
  <si>
    <t>CAPTACIONES COOPERATIVAS DE AHORRO Y CRÉDITO 2012</t>
  </si>
  <si>
    <t>CAPTACIONES INSTITUCIONES FINANCIERAS PÚBLICAS 2012</t>
  </si>
  <si>
    <t xml:space="preserve">CAPTACIONES MUTUALISTAS 2012 </t>
  </si>
  <si>
    <t>TOTAL CAPTACIONES 2012</t>
  </si>
  <si>
    <t>COLOCACIONES SOCIEDADES FINANCIERAS 2012</t>
  </si>
  <si>
    <t>COLOCACIONES BANCOS PRIVADOS NACIONALES 2013</t>
  </si>
  <si>
    <t>COLOCACIONES INSTITUCIONES FINANCIERAS PÚBLICAS 2013</t>
  </si>
  <si>
    <t>COLOCACIONES MUTUALISTAS 2013</t>
  </si>
  <si>
    <t>TOTAL COLOCACIONES 2013</t>
  </si>
  <si>
    <t>CAPTACIONES BANCOS PRIVADOS NACIONALES 2013</t>
  </si>
  <si>
    <t>CAPTACIONES INSTITUCIONES FINANCIERAS PÚBLICAS 2013</t>
  </si>
  <si>
    <t xml:space="preserve">CAPTACIONES MUTUALISTAS 2013 </t>
  </si>
  <si>
    <t>TOTAL CAPTACIONES 2013</t>
  </si>
  <si>
    <t>PROYECCIÓN POBLACIONAL 2012</t>
  </si>
  <si>
    <t>PROYECCIÓN POBLACIONAL 2013</t>
  </si>
  <si>
    <t>PROYECCIÓN POBLACIONAL 2014</t>
  </si>
  <si>
    <t>PROYECCIÓN POBLACIONAL 2015</t>
  </si>
  <si>
    <t>COLOCACIONES COOPERATIVAS DE AHORRO Y CRÉDITO 2013</t>
  </si>
  <si>
    <t>CAPTACIONES COOPERATIVAS DE AHORRO Y CRÉDITO 2013</t>
  </si>
  <si>
    <t>TOTAL DE RECAUDACIONES FISCALES 2011</t>
  </si>
  <si>
    <t>TOTAL DE RECAUDACIONES FISCALES 2012</t>
  </si>
  <si>
    <t>TOTAL DE RECAUDACIONES FISCALES 2013</t>
  </si>
  <si>
    <t>ÍNDICE DE PRESIÓN FISCAL 2008</t>
  </si>
  <si>
    <t>ÍNDICE DE PRESIÓN FISCAL 2009</t>
  </si>
  <si>
    <t>ÍNDICE DE PRESIÓN FISCAL 2010</t>
  </si>
  <si>
    <t>ÍNDICE DE PRESIÓN FISCAL 2011</t>
  </si>
  <si>
    <t>VARIABLE</t>
  </si>
  <si>
    <t>EXPLICACION</t>
  </si>
  <si>
    <t>BANCO CENTRAL DEL ECUADOR (BCE)</t>
  </si>
  <si>
    <t xml:space="preserve">CONSUMO INTERMEDIO, VALOR AGREGADO BRUTO, PRODUCCIÓN </t>
  </si>
  <si>
    <t>PROYECCIÓN POBLACIONAL</t>
  </si>
  <si>
    <t>INSTITUTO ECUATORIANO DE ESTADÍSTICAS Y CENSOS (INEC)</t>
  </si>
  <si>
    <t>RETROPROYECCIÓN POBLACIONAL</t>
  </si>
  <si>
    <t>ESTAS VARIABLES SE ENCUENTRAN REPRESENTADAS EN MILES DE DÓLARES DE ACUERDO AL BCE, SE OBTUVIERON PRECIOS REALES Y NOMINALES, CON AÑO BASE 2007, HASTA EL AÑO 2011</t>
  </si>
  <si>
    <t xml:space="preserve">RETROPROYECCIONES POBLACIONALES OBTENIDAS POR EL INEC A  PRTIR DE DATOS DE LOS CENSOS DE POBLACIÓN Y VIVIENDA, SE PRESENTAN PARA LOS AÑOS 2007 AL 2009 </t>
  </si>
  <si>
    <t>CONSUMO INTERMEDIO PERCÁPITA</t>
  </si>
  <si>
    <t xml:space="preserve">VALOR AGREGADO BRUTO PERCÁPITA </t>
  </si>
  <si>
    <t>PRODUCCIÓN PERCÁPITA</t>
  </si>
  <si>
    <t xml:space="preserve">(CONSUMO INTERMEDIO/POBLACIÓN)*1000 DEBIDO A QUE SE ENCUENTRA EN MILES DE DÓLARES, LOS DATOS SE PRESENTAN EN VALORES REALES Y NOMINALES PARA LOS AÑOS 2007 AL 2011 </t>
  </si>
  <si>
    <t xml:space="preserve">(VAB/POBLACIÓN)*1000 DEBIDO A QUE SE ENCUENTRA EN MILES DE DÓLARES, LOS DATOS SE PRESENTAN EN VALORES REALES Y NOMINALES PARA LOS AÑOS 2007 AL 2011 </t>
  </si>
  <si>
    <t xml:space="preserve">(PRODUCCIÓN/POBLACIÓN)*1000 DEBIDO A QUE SE ENCUENTRA EN MILES DE DÓLARES, LOS DATOS SE PRESENTAN EN VALORES REALES Y NOMINALES PARA LOS AÑOS 2007 AL 2011 </t>
  </si>
  <si>
    <t>TASA DE CRECIMIENTO DEL CONSUMO INTERMEDIO</t>
  </si>
  <si>
    <t>(CI AÑO DE ANÁLISIS-CI AÑO ANTERIOR)/ CI AÑO ANTERIOR, ESTAS SON LAS TASAS DE CRECIMIENTO PARA CADA AÑO CON RESPECTO AL AÑO ANTERIOR, SE PRESENTAN EN VALORES REALES Y NOMINALES PARA LOS AÑOS 2008 AL 2011.</t>
  </si>
  <si>
    <t>TASA DE CRECIMIENTO DEL VALOR AGREGADO BRUTO</t>
  </si>
  <si>
    <t>(VAB AÑO DE ANÁLISIS-VAB AÑO ANTERIOR)/ VAB AÑO ANTERIOR, ESTAS SON LAS TASAS DE CRECIMIENTO PARA CADA AÑO CON RESPECTO AL AÑO ANTERIOR, SE PRESENTAN EN VALORES REALES Y NOMINALES PARA LOS AÑOS 2008 AL 2011.</t>
  </si>
  <si>
    <t>TASA DE CRECIMIENTO DE LA PRODUCCIÓN</t>
  </si>
  <si>
    <t>(PRODUCCIÓN AÑO DE ANÁLISIS-PRODUCCIÓN AÑO ANTERIOR)/ PRODUCCIÓN AÑO ANTERIOR, ESTAS SON LAS TASAS DE CRECIMIENTO PARA CADA AÑO CON RESPECTO AL AÑO ANTERIOR, SE PRESENTAN EN VALORES REALES Y NOMINALES PARA LOS AÑOS 2008 AL 2011.</t>
  </si>
  <si>
    <t>CENSO NACIONAL ECONÓMICO 2010</t>
  </si>
  <si>
    <t xml:space="preserve">SE REFIERE A LAS VENTAS Y/O BAJAS DE EXISTENCIAS REALIZADAS DURANTE EL AÑO 2009 </t>
  </si>
  <si>
    <t xml:space="preserve">GASTO TOTAL </t>
  </si>
  <si>
    <t>SE REFIERE A LOS GASTOS INCURRIDOS DURANTE EL AÑO 2009, ES EL TOTAL DE LA SUMATORIA DE LOS GASTOS EN: INVESTIGACIÓN Y DESARROLLO; CAPACITACIÓN Y FORMACIÓN;   MANEJO DE DESECHOS; REMUNERACIONES; MATERIA PRIMA; REPUESTOS Y  ACCESORIOS;EMBASES Y EMBALAJES; COMPRAS Y MERCADERÍA; SERVICIOS PRESTADOS POR TERCEROS Y ALQUILERES  Y ELECTRICIDAD. TODOS ESTOS DATOS SE PRESENTAN DESGLOSADOS.</t>
  </si>
  <si>
    <t>NÚMERO DE TRABAJADORES</t>
  </si>
  <si>
    <t xml:space="preserve">INGRESO  </t>
  </si>
  <si>
    <t>CONSUMO INTERMEDIO OBTENIDO A PARTIR DE LA SUMATORIA DE LOS GASTOS EN MATERIA PRIMA, REPUESTOS Y ACCESORIOS, EMBASES Y EMBALAJES, COMPRAS Y MERCADERÍA. SE EXCLUYEN OTROS GASTOS COMO LOS DE ENERGÍA PUES NO SE EPECIFICA EN EL CENSO SI ESTÁ DIRIGIDO A PRODUCCIÓN U OTROS RUBROS.</t>
  </si>
  <si>
    <t>ENCUESTA ANUAL DE EDIFICACIONES 2013</t>
  </si>
  <si>
    <t xml:space="preserve">IMPUESTO A LA RENTA GLOBAL </t>
  </si>
  <si>
    <t xml:space="preserve">IMPUESTO AL VALOR AGREGADO </t>
  </si>
  <si>
    <t xml:space="preserve">TOTAL DE RECAUDACIONES FISCALES </t>
  </si>
  <si>
    <t xml:space="preserve">ESTE IMPUESTO SE PRESENTA PARA LOS AÑOS 2008 AL 2010 </t>
  </si>
  <si>
    <t>BASES DE DATOS DEL SERVICIO DE RENTAS INTERNAS (SRI)</t>
  </si>
  <si>
    <t>ES LA SUMATORIA DE LOS DOS IMPUESTOS ANTERIORES MÁS OTROS IMPUESTOS VARIOS. ESTOS DATOS SE PRESENTAN PARA LOS AÑOS 2008 AL 2013</t>
  </si>
  <si>
    <t>CONSUMO INTERMEDIO (CENSO NACIONAL ECONÓMICO)</t>
  </si>
  <si>
    <t>BASES DE DATOS DEL CONSEJO NACIONAL DE ELECTRICIDAD (CONELEC)</t>
  </si>
  <si>
    <t xml:space="preserve">COLOCACIONES </t>
  </si>
  <si>
    <t>CAPTACIONES</t>
  </si>
  <si>
    <t>TOTAL COLOCACIONES</t>
  </si>
  <si>
    <t>TOTAL CAPTACIONES</t>
  </si>
  <si>
    <t>SUPERINTENDENCIA DE BANCOS Y SEGUROS (SBS) Y SUPERINTENDENCIA DE ECONOMÍA POPULAR Y SOLIDARIA (SEPS)</t>
  </si>
  <si>
    <t>ES LA SUMATORIA DE TODAS LAS CAPTACIONES REALIZADAS PARA CADA AÑO CORREPONDIENTE</t>
  </si>
  <si>
    <t xml:space="preserve">SE REFIERE A LAS COLOCACIONES REALIZADAS POR BANCOS PRIVADOS, INSTITUCIONES PÚBLICAS, COOPERATIVAS DE AHORRO Y CRÉDITO, MUTUALISTAS Y SOCIEDADES FINANCIERAS. LOS DATOS SE PRESENTAN PARA LOS AÑOS 2010, 2011, 2012 Y 2013 </t>
  </si>
  <si>
    <t xml:space="preserve">SE REFIERE A LAS CAPTACIONES REALIZADAS POR BANCOS PRIVADOS, INSTITUCIONES PÚBLICAS, COOPERATIVAS DE AHORRO Y CRÉDITO, MUTUALISTAS Y SOCIEDADES FINANCIERAS. LOS DATOS SE PRESENTAN PARA LOS AÑOS 2010, 2011, 2012 Y 2013 </t>
  </si>
  <si>
    <t>ES LA SUMATORIA DE TODAS LAS COLOCACIONES REALIZADAS PARA CADA AÑO CORREPONDIENTE</t>
  </si>
  <si>
    <t>GASTO CORRIENTE  MONETARIO DE LOS HOGARES</t>
  </si>
  <si>
    <t>GASTO CORRIENTE NO MONETARIO  DE LOS HOGARES</t>
  </si>
  <si>
    <t>GASTO CORRIENTE  TOTAL DE LOS HOGARES</t>
  </si>
  <si>
    <t>GASTO DE CONSUMO DE LOS HOGARES</t>
  </si>
  <si>
    <t>GASTO DE NO CONSUMO DE LOS HOGARES</t>
  </si>
  <si>
    <t xml:space="preserve">INGRESO CORRIENTE MONETARIO  DE LOS HOGARES </t>
  </si>
  <si>
    <t xml:space="preserve">INGRESO CORRIENTE NO MONETARIO  DE LOS HOGARES </t>
  </si>
  <si>
    <t>INGRESO CORRIENTE  TOTAL DE LOS HOGARES</t>
  </si>
  <si>
    <t xml:space="preserve">GASTO CORRIENTE  </t>
  </si>
  <si>
    <t xml:space="preserve">SE REFIERE A LOS GASTOS CORRIENTES TOTALES DE LOS HOGARES Y COMPRENDE EL GASTO MONETARIO Y NO MONETARIO. ESTOS DATOS SE PRESENTAN DESAGREGADOS. </t>
  </si>
  <si>
    <t xml:space="preserve">GASTO DE COSUMO  </t>
  </si>
  <si>
    <t>SE REFIERE AL VALOR DE LOS BIENES Y SERVICIOS ADQUIRIDOS POR LOS HOGARES PARA LA SATISFACCIÓN DE SUS NECESIDADES.</t>
  </si>
  <si>
    <t xml:space="preserve">GASTO DE NO CONSUMO </t>
  </si>
  <si>
    <t xml:space="preserve">SE REFIERE AL RESTO DE GASTOS QUE REALIZA EL HOGAR </t>
  </si>
  <si>
    <t xml:space="preserve">INGRESO CORRIENTE  </t>
  </si>
  <si>
    <t xml:space="preserve">ÍNDICE DE PRESIÓN FISCAL </t>
  </si>
  <si>
    <t xml:space="preserve">TOTAL DE RECAUDACIONES FISCALES/(VAB*1000) DEBIDO A QUE SE ENCUENTRA EN MILES DE DÓLARES, SE PRESENTAN ESTOS DATOS PARA LOS AÑOS 2008 AL 2011 </t>
  </si>
  <si>
    <t>ENCUESTA NACIONAL DE INGRESO Y GASTOS DE LOS HOGARES URBANOS Y RURALES (ENIGHUR)</t>
  </si>
  <si>
    <t>TOTAL INVERTIDO POR CADA MUNICIPIO EN GESTIÓN AMBIENTAL CANTONAL</t>
  </si>
  <si>
    <t>CENSO AMBIENTAL 2013</t>
  </si>
  <si>
    <t xml:space="preserve">PRESUPUESTO MUNICIPAL  DEL DEPARTAMENTO DEL AMBIENTE </t>
  </si>
  <si>
    <t>INGRESO TOTAL RECIBIDO EN EL 2013</t>
  </si>
  <si>
    <t>GASTO TOTAL DEL 2013</t>
  </si>
  <si>
    <t>GASTO TOTAL INCURRIDO EN PROTECCIÓN AMBIENTAL EN 2013</t>
  </si>
  <si>
    <t>TOTAL DE EMPLEADOS DESIGNADOS EXCLUSIVAMENTE A PROYECTOS DE GESTIÓN AMBIENTAL</t>
  </si>
  <si>
    <t>CONSUMO DE ENERGÍA FACTURADO POR LA INSTITUCIÓN EN 2013</t>
  </si>
  <si>
    <t>ÁREA EN METROS CUADRADOS QUE OCUPA LA INSTITUCIÓN</t>
  </si>
  <si>
    <t>ÁREA EN METROS CUADRADOS DE LA INSTITUCIÓN: JARDINES</t>
  </si>
  <si>
    <t>TOTAL DE EMPLEADOS EN LA INSTITUCIÓN</t>
  </si>
  <si>
    <t>INGRESO TOTAL DESTINADO A PROTECCIÓN AMBIENTAL RECIBIDO EN EL 2013</t>
  </si>
  <si>
    <t>TOTAL DE GASTO INCURRIDO POR LOS MUNICIPIOS EN EL AÑO 2013</t>
  </si>
  <si>
    <t>GASTO TOTAL INCURRIDO POR LOS MUNICIPIOS EN PROTECCIÓN AMBIENTAL DURANTE EL 2013</t>
  </si>
  <si>
    <t>NÚMERO TOTAL DE EMPLEADOS TRABAJANDO EN LAS MUNICIPALIDADES</t>
  </si>
  <si>
    <t>TOTAL DE EMPLEADOS MUNICIPALES QUE FUERON DESTINADOS EXCLUSIVAMENTE A GESTIÓN AMBIENTAL</t>
  </si>
  <si>
    <t>CONSUMO DE ENERGÍA FACTURADO EN VALOR MONETARIO PARA CADA MUNICIPALIDAD</t>
  </si>
  <si>
    <t>ÁREA QUE OCUPA LA MUNICIPALIDAD MEDIDA EN METROS CUADRADOS</t>
  </si>
  <si>
    <t xml:space="preserve">TOTAL DE ÁREAS VERDES (JARDINES), MEDIDOS EN METROS CUADROADOS PARA CADA MUNICIPALIDAD </t>
  </si>
  <si>
    <t>ÁREA EN METROS CUADRADOS</t>
  </si>
  <si>
    <t xml:space="preserve">DENSIDAD POBLACIONAL 2007 </t>
  </si>
  <si>
    <t>DENSIDAD POBLACIONAL 2008</t>
  </si>
  <si>
    <t>DENSIDAD POBLACIONAL 2009</t>
  </si>
  <si>
    <t>DENSIDAD POBLACIONAL 2010</t>
  </si>
  <si>
    <t>DENSIDAD POBLACIONAL 2011</t>
  </si>
  <si>
    <t>DENSIDAD POBLACIONAL 2012</t>
  </si>
  <si>
    <t>DENSIDAD POBLACIONAL 2013</t>
  </si>
  <si>
    <t>DENSIDAD POBLACIONAL 2014</t>
  </si>
  <si>
    <t>DENSIDAD POBLACIONAL 2015</t>
  </si>
  <si>
    <t>ÁREA CANTONAL MEDIDA EN METROS CUADRADOS</t>
  </si>
  <si>
    <t xml:space="preserve">DENSIDAD POBLACIONAL </t>
  </si>
  <si>
    <t xml:space="preserve">SE REFIERE AL NUMERO DE TRABAJADORES OCUPADOS  EN EL AÑO 2009. LOS DATOS SE ENCUENTRAN DESGLOSADOS POR GÉNERO  </t>
  </si>
  <si>
    <t>SE REFIERE AL INGRESO PRECIBIDO DURANTE EL AÑO 2009, ES EL TOTAL DE LA SUMATORIA DE  LOS INGRESOS POR VENTAS Y/O PRESTACIÓN DE SERVICIOS; INGRESOS EXTRAORDINARIOS Y OTROS INGRESOS. TODOS ESTOS DATOS SE PRESENTAN DESGLOSADOS.</t>
  </si>
  <si>
    <t>NÚMERO TOTAL DE CUARTOS PARA CADA VIVIENDA ENCUESTADA.</t>
  </si>
  <si>
    <t xml:space="preserve">SE REFIERE AL INGRESO CORRIENTE TOTAL, COMPRENDE TODAS LAS ENTRADAS EN EFECTIVO O EN ESPECIE PERCIBIDAS CON REGULARIDAD. CONSTA DEL INGRESO CORRIENTE MONETARIO Y NO MONETARIO. ESTOS DATOS SE PRESENTAN DESAGREGADOS.   </t>
  </si>
  <si>
    <t>POBLACIÓN / ÁREA MEDIDA EN METROS CUADRADOS. ESTA INFORMACIÓN SE PRESENTA PARA LOS AÑOS 2007 AL 2015. ESTOS DATOS SON CALCULADOS CON LAS PROYECCIONES Y RETROPROYECCIONES PRESENTADAS ANTERIORMENTE</t>
  </si>
  <si>
    <t>INGRESO TOTAL PERCIBIDO POR CADA MUNICIPIO EN EL AÑO 2013</t>
  </si>
  <si>
    <t>INGRESO MUNICIPAL DESTINADO A PROYECTOS DE PROTECCIÓN AMBIENTAL EN EL AÑO 2013</t>
  </si>
  <si>
    <t>ENERGÍA FACTURADA  DE INDUSTRIAL 2012</t>
  </si>
  <si>
    <t>ENERGÍA FACTURADA  DE RESIDENCIAS 2012</t>
  </si>
  <si>
    <t>SE REFIERE A LA ENERGÍA FACTURADA EN VALOR MONETARIO DEDICADA AL SECTOR INDUSTRIAL DE ACUERDO A DATOS DEL CONELEC</t>
  </si>
  <si>
    <t>SE REFIERE A LA ENERGÍA FACTURADA EN VALOR MONETARIO DEDICADA AL SECTOR RESIDENCIAL DE ACUERDO A DATOS DEL CONELEC</t>
  </si>
  <si>
    <t>POBLACIÓN  2010</t>
  </si>
  <si>
    <t xml:space="preserve">POBLACIÓN </t>
  </si>
  <si>
    <t>POBLACIÓN OBTENIDA POR EL INEC A PARTIR CENSO DE POBLACIÓN Y VIVIENDA 2010, SE PRESENTA PARA EL AÑO 2010</t>
  </si>
  <si>
    <t>Total ZONAS NO DELIMITADAS</t>
  </si>
  <si>
    <t xml:space="preserve">PROYECCIONES POBLACIONALES OBTENIDAS POR EL INEC A  PRTIR DE DATOS DE LOS CENSOS DE POBLACIÓN Y VIVIENDA, SE PRESENTAN PARA LOS AÑOS 2011 AL 2015 </t>
  </si>
  <si>
    <t>LISTA</t>
  </si>
  <si>
    <t>DATOS 2007</t>
  </si>
  <si>
    <t>DATOS 2008</t>
  </si>
  <si>
    <t>DATOS 2009</t>
  </si>
  <si>
    <t>DATOS 2010</t>
  </si>
  <si>
    <t>DATOS 2011</t>
  </si>
  <si>
    <t>DATOS</t>
  </si>
  <si>
    <t>DATOS 2012</t>
  </si>
  <si>
    <t>DATOS 2013</t>
  </si>
  <si>
    <t>DATOS 2014</t>
  </si>
  <si>
    <t>DATOS 2015</t>
  </si>
  <si>
    <t>SE REFIERE AL CONSUMO DE ENERGÍA ELÉCTRICA DURANTE EL AÑO 2009 VALORADO MONETARIAMENTE</t>
  </si>
  <si>
    <t>NOTA: PARA EL AÑO 2010 SÓLO SE PUEDIERON ENCONTRAR DATOS DESAGREGADOS HASTA NOVIEMBRE. DESDE EL AÑO 2013 LAS COOPERATIVAS DE AHORRO Y CRÉDITO PARASON A SER CONTROLADAS POR LA SEPS</t>
  </si>
  <si>
    <t xml:space="preserve">NOTA: LOS DATOS DEL CENSO AMBIENTAL 2013 PARA LA MUNICIPALIDAD DE GUAYAQUIL NO SE ENCUENTRAN DISPONIBLES DEBIDO A QUE SE NEGARON A PROPORCIONAR DICHOS DATOS. </t>
  </si>
  <si>
    <t>NOTA: SE UTILIZA EL PRESUPUESTO APROBADO PARA EL CANTÓN DE GUAYAQUIL COMO UNA PROXY DE INGRESO TOTAL</t>
  </si>
  <si>
    <t>PRODUCCIÓN 2012 (PRECIOS CORRIENTES)</t>
  </si>
  <si>
    <t>CONSUMO INTERMEDIO 2012 (PRECIOS CORRIENTES)</t>
  </si>
  <si>
    <t xml:space="preserve">VALOR AGREGADO BRUTO 2012 (PRECIOS CORRIENTES) </t>
  </si>
  <si>
    <t>PRODUCCIÓN 2012 (PRECIOS CONSTANTES)</t>
  </si>
  <si>
    <t>CONSUMO INTERMEDIO 2012 (PRECIOS CONSTANTES)</t>
  </si>
  <si>
    <t>VALOR AGREGADO BRUTO 2012 (PRECIOS CONSTANTES)</t>
  </si>
  <si>
    <t xml:space="preserve">PRODUCCIÓN PER CÁPITA 2012 (PRECIOS CORRIENTES) </t>
  </si>
  <si>
    <t xml:space="preserve">CONSUMO INTERMEDIO PER CÁPITA 2012 (PRECIOS CORRIENTES) </t>
  </si>
  <si>
    <t xml:space="preserve">VAB PER CÁPITA 2012 (PRECIOS CORRIENTES) </t>
  </si>
  <si>
    <t xml:space="preserve">PRODUCCIÓN PER CÁPITA 2012 (PRECIOS CONSTANTES) </t>
  </si>
  <si>
    <t xml:space="preserve">CONSUMO INTERMEDIO PER CÁPITA 2012 (PRECIOS CONSTANTES) </t>
  </si>
  <si>
    <t xml:space="preserve">VAB PER CÁPITA 2012 (PRECIOS CONSTANTES) </t>
  </si>
  <si>
    <t>TASA DE CRECIMIENTO NOMINAL DE LA PRODUCCIÓN 2012</t>
  </si>
  <si>
    <t>TASA DE CRECIMIENTO NOMINAL DEL CONSUMO INTERMEDIO 2012</t>
  </si>
  <si>
    <t>TASA DE CRECIMIENTO NOMINAL DEL VAB 2012</t>
  </si>
  <si>
    <t>TASA DE CRECIMIENTO REAL DE LA PRODUCCIÓN 2012</t>
  </si>
  <si>
    <t>TASA DE CRECIMIENTO REAL DEL CONSUMO INTERMEDIO 2012</t>
  </si>
  <si>
    <t>TASA DE CRECIMIENTO REAL DEL VAB 2012</t>
  </si>
  <si>
    <r>
      <t xml:space="preserve">FUENTE                                   </t>
    </r>
    <r>
      <rPr>
        <b/>
        <sz val="8"/>
        <color theme="1"/>
        <rFont val="Calibri"/>
        <family val="2"/>
        <scheme val="minor"/>
      </rPr>
      <t>(Hacer click sobre la imagen)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</si>
</sst>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00000000000000"/>
    <numFmt numFmtId="165" formatCode="_(* #,##0_);_(* \(#,##0\);_(* &quot;-&quot;??_);_(@_)"/>
    <numFmt numFmtId="166" formatCode="###0"/>
    <numFmt numFmtId="167" formatCode="###0.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5"/>
      <color theme="1"/>
      <name val="Calibri"/>
      <family val="2"/>
      <scheme val="minor"/>
    </font>
    <font>
      <sz val="10"/>
      <name val="Arial"/>
    </font>
    <font>
      <sz val="9"/>
      <color indexed="8"/>
      <name val="Arial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1" fillId="0" borderId="0"/>
    <xf numFmtId="9" fontId="1" fillId="0" borderId="0" applyFont="0" applyFill="0" applyBorder="0" applyAlignment="0" applyProtection="0"/>
    <xf numFmtId="0" fontId="5" fillId="0" borderId="0"/>
    <xf numFmtId="0" fontId="11" fillId="0" borderId="0"/>
    <xf numFmtId="0" fontId="5" fillId="0" borderId="0"/>
    <xf numFmtId="0" fontId="13" fillId="0" borderId="0" applyNumberFormat="0" applyFill="0" applyBorder="0" applyAlignment="0" applyProtection="0"/>
    <xf numFmtId="0" fontId="14" fillId="0" borderId="32" applyNumberFormat="0" applyFill="0" applyAlignment="0" applyProtection="0"/>
    <xf numFmtId="0" fontId="15" fillId="0" borderId="33" applyNumberFormat="0" applyFill="0" applyAlignment="0" applyProtection="0"/>
    <xf numFmtId="0" fontId="16" fillId="0" borderId="34" applyNumberFormat="0" applyFill="0" applyAlignment="0" applyProtection="0"/>
    <xf numFmtId="0" fontId="16" fillId="0" borderId="0" applyNumberFormat="0" applyFill="0" applyBorder="0" applyAlignment="0" applyProtection="0"/>
    <xf numFmtId="0" fontId="17" fillId="25" borderId="0" applyNumberFormat="0" applyBorder="0" applyAlignment="0" applyProtection="0"/>
    <xf numFmtId="0" fontId="18" fillId="26" borderId="0" applyNumberFormat="0" applyBorder="0" applyAlignment="0" applyProtection="0"/>
    <xf numFmtId="0" fontId="19" fillId="27" borderId="0" applyNumberFormat="0" applyBorder="0" applyAlignment="0" applyProtection="0"/>
    <xf numFmtId="0" fontId="20" fillId="28" borderId="35" applyNumberFormat="0" applyAlignment="0" applyProtection="0"/>
    <xf numFmtId="0" fontId="21" fillId="29" borderId="36" applyNumberFormat="0" applyAlignment="0" applyProtection="0"/>
    <xf numFmtId="0" fontId="22" fillId="29" borderId="35" applyNumberFormat="0" applyAlignment="0" applyProtection="0"/>
    <xf numFmtId="0" fontId="23" fillId="0" borderId="37" applyNumberFormat="0" applyFill="0" applyAlignment="0" applyProtection="0"/>
    <xf numFmtId="0" fontId="24" fillId="30" borderId="38" applyNumberFormat="0" applyAlignment="0" applyProtection="0"/>
    <xf numFmtId="0" fontId="25" fillId="0" borderId="0" applyNumberFormat="0" applyFill="0" applyBorder="0" applyAlignment="0" applyProtection="0"/>
    <xf numFmtId="0" fontId="1" fillId="31" borderId="39" applyNumberFormat="0" applyFont="0" applyAlignment="0" applyProtection="0"/>
    <xf numFmtId="0" fontId="26" fillId="0" borderId="0" applyNumberFormat="0" applyFill="0" applyBorder="0" applyAlignment="0" applyProtection="0"/>
    <xf numFmtId="0" fontId="2" fillId="0" borderId="40" applyNumberFormat="0" applyFill="0" applyAlignment="0" applyProtection="0"/>
    <xf numFmtId="0" fontId="27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27" fillId="55" borderId="0" applyNumberFormat="0" applyBorder="0" applyAlignment="0" applyProtection="0"/>
    <xf numFmtId="0" fontId="28" fillId="0" borderId="0" applyNumberFormat="0" applyFill="0" applyBorder="0" applyAlignment="0" applyProtection="0"/>
    <xf numFmtId="0" fontId="5" fillId="0" borderId="0"/>
    <xf numFmtId="0" fontId="5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</cellStyleXfs>
  <cellXfs count="447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 applyBorder="1"/>
    <xf numFmtId="0" fontId="4" fillId="2" borderId="6" xfId="0" applyFont="1" applyFill="1" applyBorder="1" applyAlignment="1">
      <alignment horizontal="center" wrapText="1"/>
    </xf>
    <xf numFmtId="0" fontId="0" fillId="2" borderId="6" xfId="0" applyFont="1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65" fontId="0" fillId="3" borderId="10" xfId="1" applyNumberFormat="1" applyFont="1" applyFill="1" applyBorder="1"/>
    <xf numFmtId="165" fontId="0" fillId="3" borderId="1" xfId="1" applyNumberFormat="1" applyFont="1" applyFill="1" applyBorder="1"/>
    <xf numFmtId="165" fontId="0" fillId="3" borderId="11" xfId="1" applyNumberFormat="1" applyFont="1" applyFill="1" applyBorder="1"/>
    <xf numFmtId="0" fontId="0" fillId="3" borderId="10" xfId="0" applyFill="1" applyBorder="1"/>
    <xf numFmtId="0" fontId="0" fillId="3" borderId="1" xfId="0" applyFill="1" applyBorder="1"/>
    <xf numFmtId="0" fontId="0" fillId="3" borderId="11" xfId="0" applyFill="1" applyBorder="1"/>
    <xf numFmtId="165" fontId="0" fillId="3" borderId="12" xfId="0" applyNumberFormat="1" applyFill="1" applyBorder="1"/>
    <xf numFmtId="165" fontId="0" fillId="3" borderId="13" xfId="0" applyNumberFormat="1" applyFill="1" applyBorder="1"/>
    <xf numFmtId="165" fontId="0" fillId="3" borderId="14" xfId="0" applyNumberFormat="1" applyFill="1" applyBorder="1"/>
    <xf numFmtId="165" fontId="0" fillId="4" borderId="1" xfId="1" applyNumberFormat="1" applyFont="1" applyFill="1" applyBorder="1"/>
    <xf numFmtId="165" fontId="0" fillId="4" borderId="11" xfId="1" applyNumberFormat="1" applyFont="1" applyFill="1" applyBorder="1"/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165" fontId="0" fillId="5" borderId="10" xfId="1" applyNumberFormat="1" applyFont="1" applyFill="1" applyBorder="1"/>
    <xf numFmtId="165" fontId="0" fillId="5" borderId="1" xfId="1" applyNumberFormat="1" applyFont="1" applyFill="1" applyBorder="1"/>
    <xf numFmtId="165" fontId="0" fillId="5" borderId="11" xfId="1" applyNumberFormat="1" applyFont="1" applyFill="1" applyBorder="1"/>
    <xf numFmtId="0" fontId="0" fillId="5" borderId="10" xfId="0" applyFill="1" applyBorder="1"/>
    <xf numFmtId="0" fontId="0" fillId="5" borderId="1" xfId="0" applyFill="1" applyBorder="1"/>
    <xf numFmtId="0" fontId="0" fillId="5" borderId="11" xfId="0" applyFill="1" applyBorder="1"/>
    <xf numFmtId="165" fontId="0" fillId="5" borderId="12" xfId="0" applyNumberFormat="1" applyFill="1" applyBorder="1"/>
    <xf numFmtId="165" fontId="0" fillId="5" borderId="13" xfId="0" applyNumberFormat="1" applyFill="1" applyBorder="1"/>
    <xf numFmtId="165" fontId="0" fillId="5" borderId="14" xfId="0" applyNumberFormat="1" applyFill="1" applyBorder="1"/>
    <xf numFmtId="165" fontId="0" fillId="6" borderId="1" xfId="1" applyNumberFormat="1" applyFont="1" applyFill="1" applyBorder="1"/>
    <xf numFmtId="0" fontId="0" fillId="6" borderId="1" xfId="0" applyFill="1" applyBorder="1"/>
    <xf numFmtId="165" fontId="0" fillId="7" borderId="1" xfId="1" applyNumberFormat="1" applyFont="1" applyFill="1" applyBorder="1"/>
    <xf numFmtId="0" fontId="0" fillId="7" borderId="1" xfId="0" applyFill="1" applyBorder="1"/>
    <xf numFmtId="165" fontId="0" fillId="8" borderId="1" xfId="1" applyNumberFormat="1" applyFont="1" applyFill="1" applyBorder="1"/>
    <xf numFmtId="0" fontId="0" fillId="8" borderId="1" xfId="0" applyFill="1" applyBorder="1"/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165" fontId="0" fillId="6" borderId="10" xfId="1" applyNumberFormat="1" applyFont="1" applyFill="1" applyBorder="1"/>
    <xf numFmtId="165" fontId="0" fillId="6" borderId="11" xfId="1" applyNumberFormat="1" applyFont="1" applyFill="1" applyBorder="1"/>
    <xf numFmtId="0" fontId="0" fillId="6" borderId="10" xfId="0" applyFill="1" applyBorder="1"/>
    <xf numFmtId="0" fontId="0" fillId="6" borderId="11" xfId="0" applyFill="1" applyBorder="1"/>
    <xf numFmtId="165" fontId="0" fillId="6" borderId="12" xfId="0" applyNumberFormat="1" applyFill="1" applyBorder="1"/>
    <xf numFmtId="165" fontId="0" fillId="6" borderId="13" xfId="0" applyNumberFormat="1" applyFill="1" applyBorder="1"/>
    <xf numFmtId="165" fontId="0" fillId="6" borderId="14" xfId="0" applyNumberFormat="1" applyFill="1" applyBorder="1"/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165" fontId="0" fillId="7" borderId="10" xfId="1" applyNumberFormat="1" applyFont="1" applyFill="1" applyBorder="1"/>
    <xf numFmtId="165" fontId="0" fillId="7" borderId="11" xfId="1" applyNumberFormat="1" applyFont="1" applyFill="1" applyBorder="1"/>
    <xf numFmtId="0" fontId="0" fillId="7" borderId="10" xfId="0" applyFill="1" applyBorder="1"/>
    <xf numFmtId="0" fontId="0" fillId="7" borderId="11" xfId="0" applyFill="1" applyBorder="1"/>
    <xf numFmtId="165" fontId="0" fillId="7" borderId="12" xfId="0" applyNumberFormat="1" applyFill="1" applyBorder="1"/>
    <xf numFmtId="165" fontId="0" fillId="7" borderId="13" xfId="0" applyNumberFormat="1" applyFill="1" applyBorder="1"/>
    <xf numFmtId="165" fontId="0" fillId="7" borderId="14" xfId="0" applyNumberFormat="1" applyFill="1" applyBorder="1"/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165" fontId="0" fillId="8" borderId="10" xfId="1" applyNumberFormat="1" applyFont="1" applyFill="1" applyBorder="1"/>
    <xf numFmtId="0" fontId="0" fillId="8" borderId="10" xfId="0" applyFill="1" applyBorder="1"/>
    <xf numFmtId="165" fontId="0" fillId="8" borderId="12" xfId="0" applyNumberFormat="1" applyFill="1" applyBorder="1"/>
    <xf numFmtId="165" fontId="0" fillId="8" borderId="13" xfId="0" applyNumberFormat="1" applyFill="1" applyBorder="1"/>
    <xf numFmtId="165" fontId="0" fillId="5" borderId="16" xfId="1" applyNumberFormat="1" applyFont="1" applyFill="1" applyBorder="1"/>
    <xf numFmtId="165" fontId="0" fillId="5" borderId="17" xfId="0" applyNumberFormat="1" applyFill="1" applyBorder="1"/>
    <xf numFmtId="165" fontId="0" fillId="6" borderId="11" xfId="0" applyNumberFormat="1" applyFill="1" applyBorder="1"/>
    <xf numFmtId="166" fontId="0" fillId="7" borderId="12" xfId="0" applyNumberFormat="1" applyFill="1" applyBorder="1"/>
    <xf numFmtId="166" fontId="0" fillId="7" borderId="13" xfId="0" applyNumberFormat="1" applyFill="1" applyBorder="1"/>
    <xf numFmtId="166" fontId="0" fillId="7" borderId="14" xfId="0" applyNumberFormat="1" applyFill="1" applyBorder="1"/>
    <xf numFmtId="0" fontId="2" fillId="3" borderId="8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166" fontId="5" fillId="3" borderId="10" xfId="6" applyNumberFormat="1" applyFill="1" applyBorder="1"/>
    <xf numFmtId="166" fontId="8" fillId="3" borderId="1" xfId="7" applyNumberFormat="1" applyFont="1" applyFill="1" applyBorder="1" applyAlignment="1">
      <alignment horizontal="right" vertical="center"/>
    </xf>
    <xf numFmtId="166" fontId="0" fillId="3" borderId="11" xfId="0" applyNumberFormat="1" applyFill="1" applyBorder="1"/>
    <xf numFmtId="166" fontId="0" fillId="3" borderId="12" xfId="0" applyNumberFormat="1" applyFill="1" applyBorder="1"/>
    <xf numFmtId="166" fontId="0" fillId="3" borderId="13" xfId="0" applyNumberFormat="1" applyFill="1" applyBorder="1"/>
    <xf numFmtId="166" fontId="0" fillId="3" borderId="14" xfId="0" applyNumberFormat="1" applyFill="1" applyBorder="1"/>
    <xf numFmtId="0" fontId="9" fillId="7" borderId="8" xfId="5" applyFont="1" applyFill="1" applyBorder="1" applyAlignment="1">
      <alignment vertical="center" wrapText="1"/>
    </xf>
    <xf numFmtId="0" fontId="9" fillId="7" borderId="9" xfId="5" applyFont="1" applyFill="1" applyBorder="1" applyAlignment="1">
      <alignment vertical="center" wrapText="1"/>
    </xf>
    <xf numFmtId="3" fontId="8" fillId="7" borderId="10" xfId="8" applyNumberFormat="1" applyFont="1" applyFill="1" applyBorder="1" applyAlignment="1">
      <alignment horizontal="right" vertical="center"/>
    </xf>
    <xf numFmtId="3" fontId="8" fillId="7" borderId="1" xfId="8" applyNumberFormat="1" applyFont="1" applyFill="1" applyBorder="1" applyAlignment="1">
      <alignment horizontal="right" vertical="center"/>
    </xf>
    <xf numFmtId="3" fontId="0" fillId="7" borderId="11" xfId="0" applyNumberFormat="1" applyFill="1" applyBorder="1"/>
    <xf numFmtId="166" fontId="0" fillId="9" borderId="17" xfId="0" applyNumberFormat="1" applyFill="1" applyBorder="1"/>
    <xf numFmtId="3" fontId="8" fillId="8" borderId="16" xfId="9" applyNumberFormat="1" applyFont="1" applyFill="1" applyBorder="1" applyAlignment="1">
      <alignment horizontal="right" vertical="center"/>
    </xf>
    <xf numFmtId="166" fontId="0" fillId="8" borderId="17" xfId="0" applyNumberFormat="1" applyFill="1" applyBorder="1"/>
    <xf numFmtId="3" fontId="8" fillId="9" borderId="16" xfId="10" applyNumberFormat="1" applyFont="1" applyFill="1" applyBorder="1" applyAlignment="1">
      <alignment horizontal="right" vertical="center"/>
    </xf>
    <xf numFmtId="167" fontId="7" fillId="10" borderId="16" xfId="11" applyNumberFormat="1" applyFont="1" applyFill="1" applyBorder="1" applyAlignment="1">
      <alignment horizontal="right" vertical="center"/>
    </xf>
    <xf numFmtId="0" fontId="0" fillId="10" borderId="16" xfId="0" applyFill="1" applyBorder="1"/>
    <xf numFmtId="166" fontId="0" fillId="10" borderId="17" xfId="0" applyNumberFormat="1" applyFill="1" applyBorder="1"/>
    <xf numFmtId="0" fontId="1" fillId="13" borderId="0" xfId="12" applyFill="1" applyBorder="1"/>
    <xf numFmtId="0" fontId="2" fillId="14" borderId="5" xfId="0" applyFont="1" applyFill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 wrapText="1"/>
    </xf>
    <xf numFmtId="165" fontId="0" fillId="14" borderId="1" xfId="1" applyNumberFormat="1" applyFont="1" applyFill="1" applyBorder="1"/>
    <xf numFmtId="165" fontId="0" fillId="14" borderId="11" xfId="1" applyNumberFormat="1" applyFont="1" applyFill="1" applyBorder="1"/>
    <xf numFmtId="165" fontId="0" fillId="14" borderId="13" xfId="1" applyNumberFormat="1" applyFont="1" applyFill="1" applyBorder="1"/>
    <xf numFmtId="165" fontId="0" fillId="14" borderId="14" xfId="1" applyNumberFormat="1" applyFont="1" applyFill="1" applyBorder="1"/>
    <xf numFmtId="0" fontId="2" fillId="4" borderId="5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165" fontId="0" fillId="4" borderId="13" xfId="1" applyNumberFormat="1" applyFont="1" applyFill="1" applyBorder="1"/>
    <xf numFmtId="165" fontId="0" fillId="4" borderId="14" xfId="1" applyNumberFormat="1" applyFont="1" applyFill="1" applyBorder="1"/>
    <xf numFmtId="0" fontId="2" fillId="15" borderId="5" xfId="0" applyFont="1" applyFill="1" applyBorder="1" applyAlignment="1">
      <alignment horizontal="center" vertical="center" wrapText="1"/>
    </xf>
    <xf numFmtId="165" fontId="0" fillId="15" borderId="10" xfId="1" applyNumberFormat="1" applyFont="1" applyFill="1" applyBorder="1"/>
    <xf numFmtId="165" fontId="0" fillId="15" borderId="1" xfId="1" applyNumberFormat="1" applyFont="1" applyFill="1" applyBorder="1"/>
    <xf numFmtId="165" fontId="0" fillId="15" borderId="12" xfId="1" applyNumberFormat="1" applyFont="1" applyFill="1" applyBorder="1"/>
    <xf numFmtId="165" fontId="0" fillId="15" borderId="13" xfId="1" applyNumberFormat="1" applyFont="1" applyFill="1" applyBorder="1"/>
    <xf numFmtId="0" fontId="2" fillId="11" borderId="5" xfId="0" applyFont="1" applyFill="1" applyBorder="1" applyAlignment="1">
      <alignment horizontal="center" vertical="center" wrapText="1"/>
    </xf>
    <xf numFmtId="165" fontId="0" fillId="11" borderId="12" xfId="1" applyNumberFormat="1" applyFont="1" applyFill="1" applyBorder="1"/>
    <xf numFmtId="165" fontId="0" fillId="11" borderId="13" xfId="1" applyNumberFormat="1" applyFont="1" applyFill="1" applyBorder="1"/>
    <xf numFmtId="165" fontId="0" fillId="14" borderId="10" xfId="1" applyNumberFormat="1" applyFont="1" applyFill="1" applyBorder="1"/>
    <xf numFmtId="165" fontId="0" fillId="14" borderId="12" xfId="1" applyNumberFormat="1" applyFont="1" applyFill="1" applyBorder="1"/>
    <xf numFmtId="2" fontId="0" fillId="7" borderId="10" xfId="0" applyNumberFormat="1" applyFill="1" applyBorder="1"/>
    <xf numFmtId="2" fontId="0" fillId="7" borderId="1" xfId="0" applyNumberFormat="1" applyFill="1" applyBorder="1"/>
    <xf numFmtId="2" fontId="0" fillId="7" borderId="11" xfId="0" applyNumberFormat="1" applyFill="1" applyBorder="1"/>
    <xf numFmtId="2" fontId="0" fillId="7" borderId="12" xfId="0" applyNumberFormat="1" applyFill="1" applyBorder="1"/>
    <xf numFmtId="2" fontId="0" fillId="7" borderId="13" xfId="0" applyNumberFormat="1" applyFill="1" applyBorder="1"/>
    <xf numFmtId="2" fontId="0" fillId="7" borderId="14" xfId="0" applyNumberFormat="1" applyFill="1" applyBorder="1"/>
    <xf numFmtId="2" fontId="0" fillId="3" borderId="10" xfId="0" applyNumberFormat="1" applyFill="1" applyBorder="1"/>
    <xf numFmtId="2" fontId="0" fillId="3" borderId="1" xfId="0" applyNumberFormat="1" applyFill="1" applyBorder="1"/>
    <xf numFmtId="2" fontId="0" fillId="3" borderId="11" xfId="0" applyNumberFormat="1" applyFill="1" applyBorder="1"/>
    <xf numFmtId="2" fontId="0" fillId="3" borderId="12" xfId="0" applyNumberFormat="1" applyFill="1" applyBorder="1"/>
    <xf numFmtId="2" fontId="0" fillId="3" borderId="13" xfId="0" applyNumberFormat="1" applyFill="1" applyBorder="1"/>
    <xf numFmtId="2" fontId="0" fillId="3" borderId="14" xfId="0" applyNumberFormat="1" applyFill="1" applyBorder="1"/>
    <xf numFmtId="2" fontId="0" fillId="6" borderId="1" xfId="0" applyNumberFormat="1" applyFill="1" applyBorder="1"/>
    <xf numFmtId="2" fontId="0" fillId="6" borderId="11" xfId="0" applyNumberFormat="1" applyFill="1" applyBorder="1"/>
    <xf numFmtId="2" fontId="0" fillId="6" borderId="13" xfId="0" applyNumberFormat="1" applyFill="1" applyBorder="1"/>
    <xf numFmtId="2" fontId="0" fillId="6" borderId="14" xfId="0" applyNumberFormat="1" applyFill="1" applyBorder="1"/>
    <xf numFmtId="2" fontId="0" fillId="8" borderId="10" xfId="0" applyNumberFormat="1" applyFill="1" applyBorder="1"/>
    <xf numFmtId="2" fontId="0" fillId="8" borderId="1" xfId="0" applyNumberFormat="1" applyFill="1" applyBorder="1"/>
    <xf numFmtId="2" fontId="0" fillId="8" borderId="11" xfId="0" applyNumberFormat="1" applyFill="1" applyBorder="1"/>
    <xf numFmtId="2" fontId="0" fillId="8" borderId="12" xfId="0" applyNumberFormat="1" applyFill="1" applyBorder="1"/>
    <xf numFmtId="2" fontId="0" fillId="8" borderId="13" xfId="0" applyNumberFormat="1" applyFill="1" applyBorder="1"/>
    <xf numFmtId="2" fontId="0" fillId="8" borderId="14" xfId="0" applyNumberFormat="1" applyFill="1" applyBorder="1"/>
    <xf numFmtId="2" fontId="0" fillId="9" borderId="10" xfId="0" applyNumberFormat="1" applyFill="1" applyBorder="1"/>
    <xf numFmtId="2" fontId="0" fillId="9" borderId="1" xfId="0" applyNumberFormat="1" applyFill="1" applyBorder="1"/>
    <xf numFmtId="2" fontId="0" fillId="9" borderId="12" xfId="0" applyNumberFormat="1" applyFill="1" applyBorder="1"/>
    <xf numFmtId="2" fontId="0" fillId="9" borderId="13" xfId="0" applyNumberFormat="1" applyFill="1" applyBorder="1"/>
    <xf numFmtId="0" fontId="2" fillId="10" borderId="4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4" borderId="4" xfId="0" applyFont="1" applyFill="1" applyBorder="1" applyAlignment="1">
      <alignment horizontal="center" vertical="center" wrapText="1"/>
    </xf>
    <xf numFmtId="0" fontId="2" fillId="1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10" fontId="0" fillId="10" borderId="1" xfId="13" applyNumberFormat="1" applyFont="1" applyFill="1" applyBorder="1"/>
    <xf numFmtId="10" fontId="0" fillId="12" borderId="1" xfId="13" applyNumberFormat="1" applyFont="1" applyFill="1" applyBorder="1"/>
    <xf numFmtId="10" fontId="0" fillId="14" borderId="1" xfId="13" applyNumberFormat="1" applyFont="1" applyFill="1" applyBorder="1"/>
    <xf numFmtId="10" fontId="0" fillId="4" borderId="1" xfId="13" applyNumberFormat="1" applyFont="1" applyFill="1" applyBorder="1"/>
    <xf numFmtId="10" fontId="0" fillId="10" borderId="11" xfId="13" applyNumberFormat="1" applyFont="1" applyFill="1" applyBorder="1"/>
    <xf numFmtId="10" fontId="0" fillId="10" borderId="13" xfId="13" applyNumberFormat="1" applyFont="1" applyFill="1" applyBorder="1"/>
    <xf numFmtId="10" fontId="0" fillId="10" borderId="14" xfId="13" applyNumberFormat="1" applyFont="1" applyFill="1" applyBorder="1"/>
    <xf numFmtId="10" fontId="0" fillId="12" borderId="10" xfId="13" applyNumberFormat="1" applyFont="1" applyFill="1" applyBorder="1"/>
    <xf numFmtId="10" fontId="0" fillId="12" borderId="11" xfId="13" applyNumberFormat="1" applyFont="1" applyFill="1" applyBorder="1"/>
    <xf numFmtId="10" fontId="0" fillId="12" borderId="12" xfId="13" applyNumberFormat="1" applyFont="1" applyFill="1" applyBorder="1"/>
    <xf numFmtId="10" fontId="0" fillId="12" borderId="13" xfId="13" applyNumberFormat="1" applyFont="1" applyFill="1" applyBorder="1"/>
    <xf numFmtId="10" fontId="0" fillId="12" borderId="14" xfId="13" applyNumberFormat="1" applyFont="1" applyFill="1" applyBorder="1"/>
    <xf numFmtId="10" fontId="0" fillId="14" borderId="10" xfId="13" applyNumberFormat="1" applyFont="1" applyFill="1" applyBorder="1"/>
    <xf numFmtId="10" fontId="0" fillId="14" borderId="11" xfId="13" applyNumberFormat="1" applyFont="1" applyFill="1" applyBorder="1"/>
    <xf numFmtId="10" fontId="0" fillId="14" borderId="12" xfId="13" applyNumberFormat="1" applyFont="1" applyFill="1" applyBorder="1"/>
    <xf numFmtId="10" fontId="0" fillId="14" borderId="13" xfId="13" applyNumberFormat="1" applyFont="1" applyFill="1" applyBorder="1"/>
    <xf numFmtId="10" fontId="0" fillId="14" borderId="14" xfId="13" applyNumberFormat="1" applyFont="1" applyFill="1" applyBorder="1"/>
    <xf numFmtId="10" fontId="0" fillId="4" borderId="10" xfId="13" applyNumberFormat="1" applyFont="1" applyFill="1" applyBorder="1"/>
    <xf numFmtId="10" fontId="0" fillId="4" borderId="12" xfId="13" applyNumberFormat="1" applyFont="1" applyFill="1" applyBorder="1"/>
    <xf numFmtId="10" fontId="0" fillId="4" borderId="13" xfId="13" applyNumberFormat="1" applyFont="1" applyFill="1" applyBorder="1"/>
    <xf numFmtId="0" fontId="3" fillId="7" borderId="1" xfId="0" applyFont="1" applyFill="1" applyBorder="1" applyAlignment="1">
      <alignment horizontal="center" vertical="center" wrapText="1"/>
    </xf>
    <xf numFmtId="165" fontId="0" fillId="11" borderId="18" xfId="1" applyNumberFormat="1" applyFont="1" applyFill="1" applyBorder="1"/>
    <xf numFmtId="0" fontId="0" fillId="0" borderId="0" xfId="0"/>
    <xf numFmtId="165" fontId="0" fillId="4" borderId="21" xfId="1" applyNumberFormat="1" applyFont="1" applyFill="1" applyBorder="1"/>
    <xf numFmtId="165" fontId="0" fillId="4" borderId="22" xfId="1" applyNumberFormat="1" applyFont="1" applyFill="1" applyBorder="1"/>
    <xf numFmtId="3" fontId="0" fillId="11" borderId="12" xfId="1" applyNumberFormat="1" applyFont="1" applyFill="1" applyBorder="1"/>
    <xf numFmtId="3" fontId="0" fillId="11" borderId="13" xfId="1" applyNumberFormat="1" applyFont="1" applyFill="1" applyBorder="1"/>
    <xf numFmtId="3" fontId="0" fillId="11" borderId="14" xfId="1" applyNumberFormat="1" applyFont="1" applyFill="1" applyBorder="1"/>
    <xf numFmtId="3" fontId="0" fillId="11" borderId="1" xfId="0" applyNumberFormat="1" applyFill="1" applyBorder="1"/>
    <xf numFmtId="3" fontId="0" fillId="11" borderId="11" xfId="0" applyNumberFormat="1" applyFill="1" applyBorder="1"/>
    <xf numFmtId="3" fontId="0" fillId="11" borderId="1" xfId="0" applyNumberFormat="1" applyFont="1" applyFill="1" applyBorder="1"/>
    <xf numFmtId="3" fontId="0" fillId="11" borderId="11" xfId="0" applyNumberFormat="1" applyFont="1" applyFill="1" applyBorder="1"/>
    <xf numFmtId="3" fontId="0" fillId="16" borderId="1" xfId="0" applyNumberFormat="1" applyFill="1" applyBorder="1"/>
    <xf numFmtId="3" fontId="0" fillId="16" borderId="10" xfId="0" applyNumberFormat="1" applyFill="1" applyBorder="1"/>
    <xf numFmtId="3" fontId="0" fillId="16" borderId="11" xfId="0" applyNumberFormat="1" applyFill="1" applyBorder="1"/>
    <xf numFmtId="3" fontId="0" fillId="16" borderId="12" xfId="1" applyNumberFormat="1" applyFont="1" applyFill="1" applyBorder="1"/>
    <xf numFmtId="3" fontId="0" fillId="16" borderId="13" xfId="1" applyNumberFormat="1" applyFont="1" applyFill="1" applyBorder="1"/>
    <xf numFmtId="3" fontId="0" fillId="16" borderId="14" xfId="1" applyNumberFormat="1" applyFont="1" applyFill="1" applyBorder="1"/>
    <xf numFmtId="3" fontId="0" fillId="17" borderId="10" xfId="0" applyNumberFormat="1" applyFill="1" applyBorder="1"/>
    <xf numFmtId="3" fontId="0" fillId="17" borderId="1" xfId="0" applyNumberFormat="1" applyFill="1" applyBorder="1"/>
    <xf numFmtId="3" fontId="0" fillId="17" borderId="11" xfId="0" applyNumberFormat="1" applyFill="1" applyBorder="1"/>
    <xf numFmtId="3" fontId="0" fillId="17" borderId="12" xfId="1" applyNumberFormat="1" applyFont="1" applyFill="1" applyBorder="1"/>
    <xf numFmtId="3" fontId="0" fillId="17" borderId="13" xfId="1" applyNumberFormat="1" applyFont="1" applyFill="1" applyBorder="1"/>
    <xf numFmtId="3" fontId="0" fillId="17" borderId="14" xfId="1" applyNumberFormat="1" applyFont="1" applyFill="1" applyBorder="1"/>
    <xf numFmtId="3" fontId="0" fillId="18" borderId="1" xfId="0" applyNumberFormat="1" applyFill="1" applyBorder="1"/>
    <xf numFmtId="3" fontId="0" fillId="18" borderId="10" xfId="0" applyNumberFormat="1" applyFill="1" applyBorder="1"/>
    <xf numFmtId="3" fontId="0" fillId="18" borderId="12" xfId="1" applyNumberFormat="1" applyFont="1" applyFill="1" applyBorder="1"/>
    <xf numFmtId="3" fontId="0" fillId="18" borderId="13" xfId="1" applyNumberFormat="1" applyFont="1" applyFill="1" applyBorder="1"/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wrapText="1"/>
    </xf>
    <xf numFmtId="0" fontId="2" fillId="7" borderId="20" xfId="0" applyFont="1" applyFill="1" applyBorder="1" applyAlignment="1">
      <alignment horizontal="center"/>
    </xf>
    <xf numFmtId="165" fontId="0" fillId="15" borderId="6" xfId="1" applyNumberFormat="1" applyFont="1" applyFill="1" applyBorder="1"/>
    <xf numFmtId="3" fontId="0" fillId="11" borderId="1" xfId="0" applyNumberFormat="1" applyFill="1" applyBorder="1" applyAlignment="1">
      <alignment horizontal="center"/>
    </xf>
    <xf numFmtId="165" fontId="0" fillId="15" borderId="18" xfId="1" applyNumberFormat="1" applyFont="1" applyFill="1" applyBorder="1"/>
    <xf numFmtId="3" fontId="0" fillId="11" borderId="10" xfId="0" applyNumberFormat="1" applyFill="1" applyBorder="1" applyAlignment="1">
      <alignment horizontal="center"/>
    </xf>
    <xf numFmtId="3" fontId="0" fillId="18" borderId="21" xfId="0" applyNumberFormat="1" applyFill="1" applyBorder="1"/>
    <xf numFmtId="3" fontId="0" fillId="18" borderId="22" xfId="1" applyNumberFormat="1" applyFont="1" applyFill="1" applyBorder="1"/>
    <xf numFmtId="3" fontId="7" fillId="21" borderId="1" xfId="14" applyNumberFormat="1" applyFont="1" applyFill="1" applyBorder="1" applyAlignment="1">
      <alignment horizontal="right" vertical="center"/>
    </xf>
    <xf numFmtId="3" fontId="0" fillId="18" borderId="6" xfId="0" applyNumberFormat="1" applyFill="1" applyBorder="1"/>
    <xf numFmtId="3" fontId="0" fillId="18" borderId="18" xfId="1" applyNumberFormat="1" applyFont="1" applyFill="1" applyBorder="1"/>
    <xf numFmtId="0" fontId="2" fillId="11" borderId="8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2" fillId="16" borderId="8" xfId="0" applyFont="1" applyFill="1" applyBorder="1" applyAlignment="1">
      <alignment horizontal="center" vertical="center" wrapText="1"/>
    </xf>
    <xf numFmtId="0" fontId="2" fillId="16" borderId="9" xfId="0" applyFont="1" applyFill="1" applyBorder="1" applyAlignment="1">
      <alignment horizontal="center" vertical="center" wrapText="1"/>
    </xf>
    <xf numFmtId="0" fontId="2" fillId="17" borderId="8" xfId="0" applyFont="1" applyFill="1" applyBorder="1" applyAlignment="1">
      <alignment horizontal="center" vertical="center" wrapText="1"/>
    </xf>
    <xf numFmtId="0" fontId="2" fillId="17" borderId="9" xfId="0" applyFont="1" applyFill="1" applyBorder="1" applyAlignment="1">
      <alignment horizontal="center" vertical="center" wrapText="1"/>
    </xf>
    <xf numFmtId="0" fontId="2" fillId="18" borderId="23" xfId="0" applyFont="1" applyFill="1" applyBorder="1" applyAlignment="1">
      <alignment horizontal="center" vertical="center" wrapText="1"/>
    </xf>
    <xf numFmtId="0" fontId="2" fillId="18" borderId="8" xfId="0" applyFont="1" applyFill="1" applyBorder="1" applyAlignment="1">
      <alignment horizontal="center" vertical="center" wrapText="1"/>
    </xf>
    <xf numFmtId="0" fontId="2" fillId="18" borderId="19" xfId="0" applyFont="1" applyFill="1" applyBorder="1" applyAlignment="1">
      <alignment horizontal="center" vertical="center" wrapText="1"/>
    </xf>
    <xf numFmtId="0" fontId="0" fillId="0" borderId="0" xfId="0"/>
    <xf numFmtId="3" fontId="7" fillId="21" borderId="10" xfId="14" applyNumberFormat="1" applyFont="1" applyFill="1" applyBorder="1" applyAlignment="1">
      <alignment horizontal="right" vertical="center"/>
    </xf>
    <xf numFmtId="3" fontId="7" fillId="21" borderId="12" xfId="14" applyNumberFormat="1" applyFont="1" applyFill="1" applyBorder="1" applyAlignment="1">
      <alignment horizontal="right" vertical="center"/>
    </xf>
    <xf numFmtId="3" fontId="7" fillId="21" borderId="13" xfId="14" applyNumberFormat="1" applyFont="1" applyFill="1" applyBorder="1" applyAlignment="1">
      <alignment horizontal="right" vertical="center"/>
    </xf>
    <xf numFmtId="0" fontId="2" fillId="21" borderId="1" xfId="0" applyFont="1" applyFill="1" applyBorder="1" applyAlignment="1">
      <alignment horizontal="center" vertical="center" wrapText="1"/>
    </xf>
    <xf numFmtId="3" fontId="0" fillId="19" borderId="17" xfId="0" applyNumberFormat="1" applyFill="1" applyBorder="1" applyAlignment="1">
      <alignment horizontal="center"/>
    </xf>
    <xf numFmtId="3" fontId="0" fillId="22" borderId="17" xfId="0" applyNumberFormat="1" applyFill="1" applyBorder="1" applyAlignment="1">
      <alignment horizontal="center"/>
    </xf>
    <xf numFmtId="3" fontId="0" fillId="11" borderId="6" xfId="0" applyNumberFormat="1" applyFill="1" applyBorder="1" applyAlignment="1">
      <alignment horizontal="center"/>
    </xf>
    <xf numFmtId="3" fontId="0" fillId="6" borderId="25" xfId="0" applyNumberFormat="1" applyFill="1" applyBorder="1" applyAlignment="1">
      <alignment horizontal="center"/>
    </xf>
    <xf numFmtId="3" fontId="0" fillId="6" borderId="26" xfId="0" applyNumberFormat="1" applyFill="1" applyBorder="1" applyAlignment="1">
      <alignment horizontal="center"/>
    </xf>
    <xf numFmtId="3" fontId="0" fillId="19" borderId="16" xfId="0" applyNumberFormat="1" applyFill="1" applyBorder="1"/>
    <xf numFmtId="10" fontId="0" fillId="10" borderId="21" xfId="13" applyNumberFormat="1" applyFont="1" applyFill="1" applyBorder="1"/>
    <xf numFmtId="10" fontId="0" fillId="10" borderId="22" xfId="13" applyNumberFormat="1" applyFont="1" applyFill="1" applyBorder="1"/>
    <xf numFmtId="0" fontId="2" fillId="8" borderId="19" xfId="0" applyFont="1" applyFill="1" applyBorder="1" applyAlignment="1">
      <alignment horizontal="center" vertical="center" wrapText="1"/>
    </xf>
    <xf numFmtId="165" fontId="0" fillId="8" borderId="6" xfId="1" applyNumberFormat="1" applyFont="1" applyFill="1" applyBorder="1"/>
    <xf numFmtId="0" fontId="0" fillId="8" borderId="6" xfId="0" applyFill="1" applyBorder="1"/>
    <xf numFmtId="165" fontId="0" fillId="8" borderId="18" xfId="0" applyNumberFormat="1" applyFill="1" applyBorder="1"/>
    <xf numFmtId="0" fontId="2" fillId="9" borderId="8" xfId="0" applyFont="1" applyFill="1" applyBorder="1" applyAlignment="1">
      <alignment horizontal="center" vertical="center" wrapText="1"/>
    </xf>
    <xf numFmtId="0" fontId="2" fillId="9" borderId="9" xfId="0" applyFont="1" applyFill="1" applyBorder="1" applyAlignment="1">
      <alignment horizontal="center" vertical="center" wrapText="1"/>
    </xf>
    <xf numFmtId="2" fontId="0" fillId="9" borderId="11" xfId="0" applyNumberFormat="1" applyFill="1" applyBorder="1"/>
    <xf numFmtId="2" fontId="0" fillId="9" borderId="14" xfId="0" applyNumberFormat="1" applyFill="1" applyBorder="1"/>
    <xf numFmtId="0" fontId="0" fillId="0" borderId="0" xfId="0"/>
    <xf numFmtId="0" fontId="0" fillId="0" borderId="0" xfId="0" applyAlignment="1">
      <alignment wrapText="1"/>
    </xf>
    <xf numFmtId="0" fontId="2" fillId="23" borderId="8" xfId="0" applyFont="1" applyFill="1" applyBorder="1" applyAlignment="1">
      <alignment horizontal="center" vertical="center" wrapText="1"/>
    </xf>
    <xf numFmtId="10" fontId="0" fillId="23" borderId="10" xfId="13" applyNumberFormat="1" applyFont="1" applyFill="1" applyBorder="1"/>
    <xf numFmtId="10" fontId="0" fillId="23" borderId="1" xfId="13" applyNumberFormat="1" applyFont="1" applyFill="1" applyBorder="1"/>
    <xf numFmtId="10" fontId="0" fillId="23" borderId="12" xfId="13" applyNumberFormat="1" applyFont="1" applyFill="1" applyBorder="1"/>
    <xf numFmtId="10" fontId="0" fillId="23" borderId="13" xfId="13" applyNumberFormat="1" applyFont="1" applyFill="1" applyBorder="1"/>
    <xf numFmtId="3" fontId="0" fillId="22" borderId="27" xfId="0" applyNumberFormat="1" applyFill="1" applyBorder="1" applyAlignment="1">
      <alignment horizontal="center"/>
    </xf>
    <xf numFmtId="3" fontId="0" fillId="11" borderId="21" xfId="0" applyNumberFormat="1" applyFont="1" applyFill="1" applyBorder="1"/>
    <xf numFmtId="3" fontId="0" fillId="11" borderId="21" xfId="0" applyNumberFormat="1" applyFill="1" applyBorder="1"/>
    <xf numFmtId="3" fontId="0" fillId="15" borderId="28" xfId="0" applyNumberFormat="1" applyFill="1" applyBorder="1"/>
    <xf numFmtId="3" fontId="0" fillId="15" borderId="29" xfId="0" applyNumberFormat="1" applyFill="1" applyBorder="1"/>
    <xf numFmtId="3" fontId="0" fillId="15" borderId="7" xfId="0" applyNumberFormat="1" applyFill="1" applyBorder="1"/>
    <xf numFmtId="3" fontId="0" fillId="15" borderId="9" xfId="0" applyNumberFormat="1" applyFill="1" applyBorder="1"/>
    <xf numFmtId="3" fontId="0" fillId="15" borderId="10" xfId="0" applyNumberFormat="1" applyFill="1" applyBorder="1"/>
    <xf numFmtId="3" fontId="0" fillId="15" borderId="11" xfId="0" applyNumberFormat="1" applyFill="1" applyBorder="1"/>
    <xf numFmtId="0" fontId="2" fillId="10" borderId="8" xfId="0" applyFont="1" applyFill="1" applyBorder="1" applyAlignment="1">
      <alignment horizontal="center" vertical="center" wrapText="1"/>
    </xf>
    <xf numFmtId="3" fontId="7" fillId="10" borderId="1" xfId="14" applyNumberFormat="1" applyFont="1" applyFill="1" applyBorder="1" applyAlignment="1">
      <alignment horizontal="right" vertical="center"/>
    </xf>
    <xf numFmtId="3" fontId="7" fillId="10" borderId="10" xfId="14" applyNumberFormat="1" applyFont="1" applyFill="1" applyBorder="1" applyAlignment="1">
      <alignment horizontal="right" vertical="center"/>
    </xf>
    <xf numFmtId="3" fontId="7" fillId="10" borderId="11" xfId="14" applyNumberFormat="1" applyFont="1" applyFill="1" applyBorder="1" applyAlignment="1">
      <alignment horizontal="right" vertical="center"/>
    </xf>
    <xf numFmtId="3" fontId="0" fillId="10" borderId="12" xfId="0" applyNumberFormat="1" applyFill="1" applyBorder="1"/>
    <xf numFmtId="3" fontId="0" fillId="10" borderId="13" xfId="0" applyNumberFormat="1" applyFill="1" applyBorder="1"/>
    <xf numFmtId="3" fontId="7" fillId="10" borderId="13" xfId="14" applyNumberFormat="1" applyFont="1" applyFill="1" applyBorder="1" applyAlignment="1">
      <alignment horizontal="right" vertical="center"/>
    </xf>
    <xf numFmtId="3" fontId="7" fillId="10" borderId="14" xfId="14" applyNumberFormat="1" applyFont="1" applyFill="1" applyBorder="1" applyAlignment="1">
      <alignment horizontal="right" vertical="center"/>
    </xf>
    <xf numFmtId="3" fontId="0" fillId="10" borderId="30" xfId="0" applyNumberFormat="1" applyFill="1" applyBorder="1"/>
    <xf numFmtId="3" fontId="0" fillId="10" borderId="0" xfId="0" applyNumberFormat="1" applyFill="1" applyBorder="1"/>
    <xf numFmtId="3" fontId="0" fillId="10" borderId="31" xfId="0" applyNumberFormat="1" applyFill="1" applyBorder="1"/>
    <xf numFmtId="0" fontId="2" fillId="20" borderId="1" xfId="0" applyFont="1" applyFill="1" applyBorder="1" applyAlignment="1">
      <alignment horizontal="center" vertical="center" wrapText="1"/>
    </xf>
    <xf numFmtId="0" fontId="2" fillId="21" borderId="8" xfId="0" applyFont="1" applyFill="1" applyBorder="1" applyAlignment="1">
      <alignment horizontal="center" vertical="center" wrapText="1"/>
    </xf>
    <xf numFmtId="0" fontId="2" fillId="21" borderId="2" xfId="0" applyFont="1" applyFill="1" applyBorder="1" applyAlignment="1">
      <alignment horizontal="center" vertical="center" wrapText="1"/>
    </xf>
    <xf numFmtId="3" fontId="7" fillId="21" borderId="11" xfId="14" applyNumberFormat="1" applyFont="1" applyFill="1" applyBorder="1" applyAlignment="1">
      <alignment horizontal="right" vertical="center"/>
    </xf>
    <xf numFmtId="3" fontId="0" fillId="21" borderId="30" xfId="0" applyNumberFormat="1" applyFill="1" applyBorder="1"/>
    <xf numFmtId="3" fontId="0" fillId="21" borderId="0" xfId="0" applyNumberFormat="1" applyFill="1" applyBorder="1"/>
    <xf numFmtId="3" fontId="0" fillId="21" borderId="31" xfId="0" applyNumberFormat="1" applyFill="1" applyBorder="1"/>
    <xf numFmtId="3" fontId="7" fillId="21" borderId="14" xfId="14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21" borderId="1" xfId="0" applyFont="1" applyFill="1" applyBorder="1" applyAlignment="1">
      <alignment horizontal="center" vertical="center" wrapText="1"/>
    </xf>
    <xf numFmtId="3" fontId="0" fillId="0" borderId="0" xfId="0" applyNumberFormat="1"/>
    <xf numFmtId="3" fontId="2" fillId="24" borderId="1" xfId="0" applyNumberFormat="1" applyFont="1" applyFill="1" applyBorder="1" applyAlignment="1">
      <alignment horizontal="center" vertical="center" wrapText="1"/>
    </xf>
    <xf numFmtId="0" fontId="2" fillId="23" borderId="19" xfId="0" applyFont="1" applyFill="1" applyBorder="1" applyAlignment="1">
      <alignment horizontal="center" vertical="center" wrapText="1"/>
    </xf>
    <xf numFmtId="10" fontId="0" fillId="23" borderId="6" xfId="13" applyNumberFormat="1" applyFont="1" applyFill="1" applyBorder="1"/>
    <xf numFmtId="10" fontId="0" fillId="23" borderId="18" xfId="13" applyNumberFormat="1" applyFont="1" applyFill="1" applyBorder="1"/>
    <xf numFmtId="3" fontId="12" fillId="24" borderId="1" xfId="15" applyNumberFormat="1" applyFont="1" applyFill="1" applyBorder="1" applyAlignment="1">
      <alignment horizontal="right" vertical="center"/>
    </xf>
    <xf numFmtId="3" fontId="0" fillId="24" borderId="1" xfId="0" applyNumberFormat="1" applyFill="1" applyBorder="1"/>
    <xf numFmtId="0" fontId="9" fillId="24" borderId="21" xfId="16" applyFont="1" applyFill="1" applyBorder="1" applyAlignment="1">
      <alignment horizontal="center" wrapText="1"/>
    </xf>
    <xf numFmtId="0" fontId="9" fillId="24" borderId="1" xfId="16" applyFont="1" applyFill="1" applyBorder="1" applyAlignment="1">
      <alignment horizontal="center" wrapText="1"/>
    </xf>
    <xf numFmtId="3" fontId="7" fillId="24" borderId="21" xfId="16" applyNumberFormat="1" applyFont="1" applyFill="1" applyBorder="1" applyAlignment="1">
      <alignment horizontal="right" vertical="center"/>
    </xf>
    <xf numFmtId="3" fontId="7" fillId="24" borderId="1" xfId="16" applyNumberFormat="1" applyFont="1" applyFill="1" applyBorder="1" applyAlignment="1">
      <alignment horizontal="right" vertical="center"/>
    </xf>
    <xf numFmtId="3" fontId="7" fillId="24" borderId="0" xfId="16" applyNumberFormat="1" applyFont="1" applyFill="1" applyBorder="1" applyAlignment="1">
      <alignment horizontal="right" vertical="center"/>
    </xf>
    <xf numFmtId="0" fontId="0" fillId="5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9" fillId="7" borderId="1" xfId="5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9" fillId="8" borderId="1" xfId="5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9" fillId="10" borderId="1" xfId="5" applyFont="1" applyFill="1" applyBorder="1" applyAlignment="1">
      <alignment horizontal="center" vertical="center" wrapText="1"/>
    </xf>
    <xf numFmtId="0" fontId="0" fillId="15" borderId="1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20" borderId="1" xfId="0" applyFill="1" applyBorder="1" applyAlignment="1">
      <alignment horizontal="center" vertical="center" wrapText="1"/>
    </xf>
    <xf numFmtId="0" fontId="0" fillId="21" borderId="1" xfId="0" applyFill="1" applyBorder="1" applyAlignment="1">
      <alignment horizontal="center" vertical="center" wrapText="1"/>
    </xf>
    <xf numFmtId="0" fontId="0" fillId="23" borderId="1" xfId="0" applyFill="1" applyBorder="1" applyAlignment="1">
      <alignment horizontal="center" vertical="center" wrapText="1"/>
    </xf>
    <xf numFmtId="0" fontId="0" fillId="24" borderId="1" xfId="0" applyFill="1" applyBorder="1" applyAlignment="1">
      <alignment horizontal="center" vertical="center" wrapText="1"/>
    </xf>
    <xf numFmtId="0" fontId="9" fillId="24" borderId="1" xfId="16" applyFont="1" applyFill="1" applyBorder="1" applyAlignment="1">
      <alignment horizontal="center" vertical="center" wrapText="1"/>
    </xf>
    <xf numFmtId="0" fontId="9" fillId="24" borderId="6" xfId="16" applyFont="1" applyFill="1" applyBorder="1" applyAlignment="1">
      <alignment horizontal="center" wrapText="1"/>
    </xf>
    <xf numFmtId="3" fontId="7" fillId="24" borderId="6" xfId="16" applyNumberFormat="1" applyFont="1" applyFill="1" applyBorder="1" applyAlignment="1">
      <alignment horizontal="right" vertical="center"/>
    </xf>
    <xf numFmtId="4" fontId="0" fillId="57" borderId="27" xfId="0" applyNumberFormat="1" applyFill="1" applyBorder="1"/>
    <xf numFmtId="3" fontId="0" fillId="24" borderId="6" xfId="0" applyNumberFormat="1" applyFill="1" applyBorder="1"/>
    <xf numFmtId="43" fontId="0" fillId="56" borderId="1" xfId="0" applyNumberFormat="1" applyFill="1" applyBorder="1"/>
    <xf numFmtId="0" fontId="9" fillId="56" borderId="8" xfId="16" applyFont="1" applyFill="1" applyBorder="1" applyAlignment="1">
      <alignment horizontal="center" wrapText="1"/>
    </xf>
    <xf numFmtId="0" fontId="9" fillId="56" borderId="9" xfId="16" applyFont="1" applyFill="1" applyBorder="1" applyAlignment="1">
      <alignment horizontal="center" wrapText="1"/>
    </xf>
    <xf numFmtId="43" fontId="0" fillId="56" borderId="10" xfId="0" applyNumberFormat="1" applyFill="1" applyBorder="1"/>
    <xf numFmtId="43" fontId="0" fillId="56" borderId="11" xfId="0" applyNumberFormat="1" applyFill="1" applyBorder="1"/>
    <xf numFmtId="0" fontId="0" fillId="56" borderId="12" xfId="0" applyFill="1" applyBorder="1"/>
    <xf numFmtId="0" fontId="0" fillId="56" borderId="13" xfId="0" applyFill="1" applyBorder="1"/>
    <xf numFmtId="0" fontId="0" fillId="56" borderId="14" xfId="0" applyFill="1" applyBorder="1"/>
    <xf numFmtId="4" fontId="0" fillId="57" borderId="42" xfId="0" applyNumberFormat="1" applyFill="1" applyBorder="1"/>
    <xf numFmtId="0" fontId="9" fillId="56" borderId="1" xfId="16" applyFont="1" applyFill="1" applyBorder="1" applyAlignment="1">
      <alignment horizontal="center" vertical="center" wrapText="1"/>
    </xf>
    <xf numFmtId="0" fontId="0" fillId="0" borderId="0" xfId="0"/>
    <xf numFmtId="0" fontId="2" fillId="7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28" fillId="5" borderId="8" xfId="58" applyFill="1" applyBorder="1" applyAlignment="1">
      <alignment horizontal="center" vertical="center" wrapText="1"/>
    </xf>
    <xf numFmtId="0" fontId="28" fillId="6" borderId="8" xfId="58" applyFill="1" applyBorder="1" applyAlignment="1">
      <alignment horizontal="center" vertical="center" wrapText="1"/>
    </xf>
    <xf numFmtId="0" fontId="10" fillId="57" borderId="1" xfId="0" applyFont="1" applyFill="1" applyBorder="1" applyAlignment="1">
      <alignment horizontal="center" vertical="center" wrapText="1"/>
    </xf>
    <xf numFmtId="0" fontId="28" fillId="3" borderId="7" xfId="58" applyFill="1" applyBorder="1" applyAlignment="1">
      <alignment horizontal="center" vertical="center" wrapText="1"/>
    </xf>
    <xf numFmtId="0" fontId="28" fillId="7" borderId="7" xfId="58" applyFill="1" applyBorder="1" applyAlignment="1">
      <alignment horizontal="center" vertical="center" wrapText="1"/>
    </xf>
    <xf numFmtId="0" fontId="28" fillId="8" borderId="7" xfId="58" applyFill="1" applyBorder="1" applyAlignment="1">
      <alignment horizontal="center" vertical="center" wrapText="1"/>
    </xf>
    <xf numFmtId="165" fontId="0" fillId="0" borderId="0" xfId="0" applyNumberFormat="1"/>
    <xf numFmtId="165" fontId="0" fillId="14" borderId="1" xfId="1" applyNumberFormat="1" applyFont="1" applyFill="1" applyBorder="1"/>
    <xf numFmtId="0" fontId="28" fillId="14" borderId="5" xfId="58" applyFill="1" applyBorder="1" applyAlignment="1">
      <alignment horizontal="center" vertical="center" wrapText="1"/>
    </xf>
    <xf numFmtId="0" fontId="28" fillId="14" borderId="4" xfId="58" applyFill="1" applyBorder="1" applyAlignment="1">
      <alignment horizontal="center" vertical="center" wrapText="1"/>
    </xf>
    <xf numFmtId="0" fontId="28" fillId="14" borderId="3" xfId="58" applyFill="1" applyBorder="1" applyAlignment="1">
      <alignment horizontal="center" vertical="center" wrapText="1"/>
    </xf>
    <xf numFmtId="0" fontId="28" fillId="6" borderId="7" xfId="58" applyFill="1" applyBorder="1" applyAlignment="1">
      <alignment horizontal="center" vertical="center" wrapText="1"/>
    </xf>
    <xf numFmtId="0" fontId="28" fillId="9" borderId="7" xfId="58" applyFill="1" applyBorder="1" applyAlignment="1">
      <alignment horizontal="center" vertical="center" wrapText="1"/>
    </xf>
    <xf numFmtId="0" fontId="28" fillId="10" borderId="4" xfId="58" applyFill="1" applyBorder="1" applyAlignment="1">
      <alignment horizontal="center" vertical="center" wrapText="1"/>
    </xf>
    <xf numFmtId="0" fontId="28" fillId="12" borderId="5" xfId="58" applyFill="1" applyBorder="1" applyAlignment="1">
      <alignment horizontal="center" vertical="center" wrapText="1"/>
    </xf>
    <xf numFmtId="0" fontId="28" fillId="4" borderId="5" xfId="58" applyFill="1" applyBorder="1" applyAlignment="1">
      <alignment horizontal="center" vertical="center" wrapText="1"/>
    </xf>
    <xf numFmtId="0" fontId="28" fillId="5" borderId="15" xfId="58" applyFill="1" applyBorder="1" applyAlignment="1">
      <alignment horizontal="center" vertical="center" wrapText="1"/>
    </xf>
    <xf numFmtId="0" fontId="28" fillId="3" borderId="7" xfId="58" applyFill="1" applyBorder="1" applyAlignment="1">
      <alignment vertical="center" wrapText="1"/>
    </xf>
    <xf numFmtId="0" fontId="28" fillId="7" borderId="7" xfId="58" applyFill="1" applyBorder="1" applyAlignment="1">
      <alignment vertical="center" wrapText="1"/>
    </xf>
    <xf numFmtId="0" fontId="28" fillId="8" borderId="15" xfId="58" applyFill="1" applyBorder="1" applyAlignment="1">
      <alignment vertical="center" wrapText="1"/>
    </xf>
    <xf numFmtId="0" fontId="28" fillId="9" borderId="15" xfId="58" applyFill="1" applyBorder="1" applyAlignment="1">
      <alignment vertical="center" wrapText="1"/>
    </xf>
    <xf numFmtId="0" fontId="28" fillId="10" borderId="15" xfId="58" applyFill="1" applyBorder="1" applyAlignment="1">
      <alignment vertical="center" wrapText="1"/>
    </xf>
    <xf numFmtId="0" fontId="28" fillId="4" borderId="4" xfId="58" applyFill="1" applyBorder="1" applyAlignment="1">
      <alignment horizontal="center" vertical="center" wrapText="1"/>
    </xf>
    <xf numFmtId="0" fontId="28" fillId="15" borderId="5" xfId="58" applyFill="1" applyBorder="1" applyAlignment="1">
      <alignment horizontal="center" vertical="center" wrapText="1"/>
    </xf>
    <xf numFmtId="0" fontId="28" fillId="11" borderId="5" xfId="58" applyFill="1" applyBorder="1" applyAlignment="1">
      <alignment horizontal="center" vertical="center" wrapText="1"/>
    </xf>
    <xf numFmtId="3" fontId="28" fillId="19" borderId="15" xfId="58" applyNumberFormat="1" applyFill="1" applyBorder="1" applyAlignment="1">
      <alignment horizontal="center" vertical="center" wrapText="1"/>
    </xf>
    <xf numFmtId="0" fontId="28" fillId="6" borderId="2" xfId="58" applyFill="1" applyBorder="1" applyAlignment="1">
      <alignment horizontal="center" vertical="center" wrapText="1"/>
    </xf>
    <xf numFmtId="0" fontId="28" fillId="22" borderId="3" xfId="58" applyFill="1" applyBorder="1" applyAlignment="1">
      <alignment horizontal="center" vertical="center" wrapText="1"/>
    </xf>
    <xf numFmtId="0" fontId="28" fillId="15" borderId="2" xfId="58" applyFill="1" applyBorder="1" applyAlignment="1">
      <alignment horizontal="center" vertical="center" wrapText="1"/>
    </xf>
    <xf numFmtId="0" fontId="28" fillId="11" borderId="7" xfId="58" applyFill="1" applyBorder="1" applyAlignment="1">
      <alignment horizontal="center" vertical="center" wrapText="1"/>
    </xf>
    <xf numFmtId="0" fontId="28" fillId="16" borderId="7" xfId="58" applyFill="1" applyBorder="1" applyAlignment="1">
      <alignment horizontal="center" vertical="center" wrapText="1"/>
    </xf>
    <xf numFmtId="0" fontId="28" fillId="17" borderId="7" xfId="58" applyFill="1" applyBorder="1" applyAlignment="1">
      <alignment horizontal="center" vertical="center" wrapText="1"/>
    </xf>
    <xf numFmtId="0" fontId="28" fillId="18" borderId="7" xfId="58" applyFill="1" applyBorder="1" applyAlignment="1">
      <alignment horizontal="center" vertical="center" wrapText="1"/>
    </xf>
    <xf numFmtId="0" fontId="28" fillId="21" borderId="5" xfId="58" applyFill="1" applyBorder="1" applyAlignment="1">
      <alignment horizontal="center" vertical="center" wrapText="1"/>
    </xf>
    <xf numFmtId="0" fontId="28" fillId="10" borderId="7" xfId="58" applyFill="1" applyBorder="1" applyAlignment="1">
      <alignment horizontal="center" vertical="center" wrapText="1"/>
    </xf>
    <xf numFmtId="0" fontId="28" fillId="10" borderId="23" xfId="58" applyFill="1" applyBorder="1" applyAlignment="1">
      <alignment horizontal="center" vertical="center" wrapText="1"/>
    </xf>
    <xf numFmtId="0" fontId="28" fillId="10" borderId="24" xfId="58" applyFill="1" applyBorder="1" applyAlignment="1">
      <alignment horizontal="center" vertical="center" wrapText="1"/>
    </xf>
    <xf numFmtId="0" fontId="28" fillId="23" borderId="7" xfId="58" applyFill="1" applyBorder="1" applyAlignment="1">
      <alignment horizontal="center" vertical="center" wrapText="1"/>
    </xf>
    <xf numFmtId="3" fontId="28" fillId="24" borderId="1" xfId="58" applyNumberFormat="1" applyFill="1" applyBorder="1" applyAlignment="1">
      <alignment horizontal="center" vertical="center" wrapText="1"/>
    </xf>
    <xf numFmtId="0" fontId="28" fillId="57" borderId="41" xfId="58" applyFill="1" applyBorder="1" applyAlignment="1">
      <alignment horizontal="center" wrapText="1"/>
    </xf>
    <xf numFmtId="0" fontId="28" fillId="56" borderId="7" xfId="58" applyFill="1" applyBorder="1" applyAlignment="1">
      <alignment horizontal="center" wrapText="1"/>
    </xf>
    <xf numFmtId="0" fontId="28" fillId="2" borderId="1" xfId="58" applyFill="1" applyBorder="1" applyAlignment="1">
      <alignment horizontal="left" vertical="center"/>
    </xf>
    <xf numFmtId="0" fontId="0" fillId="6" borderId="1" xfId="0" applyFill="1" applyBorder="1" applyAlignment="1">
      <alignment vertical="center" wrapText="1"/>
    </xf>
    <xf numFmtId="0" fontId="9" fillId="57" borderId="1" xfId="16" applyFont="1" applyFill="1" applyBorder="1" applyAlignment="1">
      <alignment horizontal="center" vertical="center" wrapText="1"/>
    </xf>
    <xf numFmtId="0" fontId="10" fillId="17" borderId="1" xfId="0" applyFont="1" applyFill="1" applyBorder="1" applyAlignment="1">
      <alignment horizontal="left" vertical="center" wrapText="1"/>
    </xf>
    <xf numFmtId="0" fontId="28" fillId="5" borderId="1" xfId="58" applyFill="1" applyBorder="1" applyAlignment="1">
      <alignment horizontal="left" vertical="center"/>
    </xf>
    <xf numFmtId="0" fontId="28" fillId="6" borderId="1" xfId="58" applyFill="1" applyBorder="1" applyAlignment="1">
      <alignment horizontal="left" vertical="center"/>
    </xf>
    <xf numFmtId="0" fontId="28" fillId="7" borderId="1" xfId="58" applyFill="1" applyBorder="1" applyAlignment="1">
      <alignment horizontal="left" vertical="center"/>
    </xf>
    <xf numFmtId="0" fontId="28" fillId="7" borderId="1" xfId="58" applyFill="1" applyBorder="1" applyAlignment="1">
      <alignment horizontal="left" vertical="center" wrapText="1"/>
    </xf>
    <xf numFmtId="0" fontId="28" fillId="3" borderId="1" xfId="58" applyFill="1" applyBorder="1" applyAlignment="1">
      <alignment horizontal="left" vertical="center"/>
    </xf>
    <xf numFmtId="0" fontId="28" fillId="8" borderId="1" xfId="58" applyFill="1" applyBorder="1" applyAlignment="1">
      <alignment horizontal="left" vertical="center"/>
    </xf>
    <xf numFmtId="0" fontId="28" fillId="9" borderId="1" xfId="58" applyFill="1" applyBorder="1" applyAlignment="1">
      <alignment horizontal="left" vertical="center" wrapText="1"/>
    </xf>
    <xf numFmtId="0" fontId="28" fillId="10" borderId="1" xfId="58" applyFill="1" applyBorder="1" applyAlignment="1">
      <alignment horizontal="left" vertical="center"/>
    </xf>
    <xf numFmtId="0" fontId="28" fillId="15" borderId="1" xfId="58" applyFill="1" applyBorder="1" applyAlignment="1">
      <alignment horizontal="left" vertical="center"/>
    </xf>
    <xf numFmtId="0" fontId="28" fillId="11" borderId="1" xfId="58" applyFill="1" applyBorder="1" applyAlignment="1">
      <alignment horizontal="left" vertical="center" wrapText="1"/>
    </xf>
    <xf numFmtId="0" fontId="28" fillId="11" borderId="1" xfId="58" applyFill="1" applyBorder="1" applyAlignment="1">
      <alignment horizontal="left" vertical="center"/>
    </xf>
    <xf numFmtId="0" fontId="28" fillId="20" borderId="1" xfId="58" applyFill="1" applyBorder="1" applyAlignment="1">
      <alignment horizontal="left" vertical="center"/>
    </xf>
    <xf numFmtId="0" fontId="28" fillId="21" borderId="1" xfId="58" applyFill="1" applyBorder="1" applyAlignment="1">
      <alignment horizontal="left" vertical="center"/>
    </xf>
    <xf numFmtId="0" fontId="28" fillId="57" borderId="1" xfId="58" applyFill="1" applyBorder="1" applyAlignment="1">
      <alignment horizontal="left" vertical="center"/>
    </xf>
    <xf numFmtId="0" fontId="0" fillId="7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65" fontId="0" fillId="14" borderId="6" xfId="1" applyNumberFormat="1" applyFont="1" applyFill="1" applyBorder="1"/>
    <xf numFmtId="165" fontId="0" fillId="14" borderId="18" xfId="1" applyNumberFormat="1" applyFont="1" applyFill="1" applyBorder="1"/>
    <xf numFmtId="0" fontId="28" fillId="6" borderId="23" xfId="58" applyFill="1" applyBorder="1" applyAlignment="1">
      <alignment horizontal="center" vertical="center" wrapText="1"/>
    </xf>
    <xf numFmtId="2" fontId="0" fillId="6" borderId="21" xfId="0" applyNumberFormat="1" applyFill="1" applyBorder="1"/>
    <xf numFmtId="2" fontId="0" fillId="6" borderId="22" xfId="0" applyNumberFormat="1" applyFill="1" applyBorder="1"/>
    <xf numFmtId="0" fontId="2" fillId="14" borderId="9" xfId="0" applyFont="1" applyFill="1" applyBorder="1" applyAlignment="1">
      <alignment horizontal="center" vertical="center" wrapText="1"/>
    </xf>
    <xf numFmtId="0" fontId="0" fillId="5" borderId="43" xfId="0" applyFill="1" applyBorder="1" applyAlignment="1">
      <alignment vertical="center" wrapText="1"/>
    </xf>
    <xf numFmtId="0" fontId="0" fillId="5" borderId="20" xfId="0" applyFill="1" applyBorder="1" applyAlignment="1">
      <alignment vertical="center" wrapText="1"/>
    </xf>
    <xf numFmtId="0" fontId="2" fillId="19" borderId="8" xfId="0" applyFont="1" applyFill="1" applyBorder="1" applyAlignment="1">
      <alignment horizontal="center" vertical="center" wrapText="1"/>
    </xf>
    <xf numFmtId="0" fontId="2" fillId="19" borderId="9" xfId="0" applyFont="1" applyFill="1" applyBorder="1" applyAlignment="1">
      <alignment horizontal="center" vertical="center" wrapText="1"/>
    </xf>
    <xf numFmtId="165" fontId="0" fillId="6" borderId="12" xfId="1" applyNumberFormat="1" applyFont="1" applyFill="1" applyBorder="1"/>
    <xf numFmtId="165" fontId="0" fillId="6" borderId="13" xfId="1" applyNumberFormat="1" applyFont="1" applyFill="1" applyBorder="1"/>
    <xf numFmtId="165" fontId="0" fillId="6" borderId="14" xfId="1" applyNumberFormat="1" applyFont="1" applyFill="1" applyBorder="1"/>
    <xf numFmtId="4" fontId="0" fillId="19" borderId="10" xfId="0" applyNumberFormat="1" applyFill="1" applyBorder="1"/>
    <xf numFmtId="4" fontId="0" fillId="19" borderId="1" xfId="0" applyNumberFormat="1" applyFill="1" applyBorder="1"/>
    <xf numFmtId="4" fontId="0" fillId="19" borderId="11" xfId="0" applyNumberFormat="1" applyFill="1" applyBorder="1"/>
    <xf numFmtId="4" fontId="0" fillId="19" borderId="12" xfId="0" applyNumberFormat="1" applyFill="1" applyBorder="1"/>
    <xf numFmtId="4" fontId="0" fillId="19" borderId="13" xfId="0" applyNumberFormat="1" applyFill="1" applyBorder="1"/>
    <xf numFmtId="4" fontId="0" fillId="19" borderId="14" xfId="0" applyNumberFormat="1" applyFill="1" applyBorder="1"/>
    <xf numFmtId="0" fontId="28" fillId="19" borderId="7" xfId="58" applyFill="1" applyBorder="1" applyAlignment="1">
      <alignment horizontal="center" vertical="center" wrapText="1"/>
    </xf>
    <xf numFmtId="10" fontId="0" fillId="4" borderId="6" xfId="13" applyNumberFormat="1" applyFont="1" applyFill="1" applyBorder="1"/>
    <xf numFmtId="10" fontId="0" fillId="4" borderId="18" xfId="13" applyNumberFormat="1" applyFont="1" applyFill="1" applyBorder="1"/>
    <xf numFmtId="10" fontId="0" fillId="16" borderId="10" xfId="13" applyNumberFormat="1" applyFont="1" applyFill="1" applyBorder="1"/>
    <xf numFmtId="10" fontId="0" fillId="16" borderId="1" xfId="13" applyNumberFormat="1" applyFont="1" applyFill="1" applyBorder="1"/>
    <xf numFmtId="10" fontId="0" fillId="16" borderId="11" xfId="13" applyNumberFormat="1" applyFont="1" applyFill="1" applyBorder="1"/>
    <xf numFmtId="10" fontId="0" fillId="16" borderId="12" xfId="13" applyNumberFormat="1" applyFont="1" applyFill="1" applyBorder="1"/>
    <xf numFmtId="10" fontId="0" fillId="16" borderId="13" xfId="13" applyNumberFormat="1" applyFont="1" applyFill="1" applyBorder="1"/>
    <xf numFmtId="10" fontId="0" fillId="16" borderId="14" xfId="13" applyNumberFormat="1" applyFont="1" applyFill="1" applyBorder="1"/>
    <xf numFmtId="0" fontId="0" fillId="2" borderId="1" xfId="0" applyFill="1" applyBorder="1" applyAlignment="1">
      <alignment horizontal="center" vertical="top" wrapText="1"/>
    </xf>
    <xf numFmtId="0" fontId="0" fillId="5" borderId="1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 wrapText="1"/>
    </xf>
    <xf numFmtId="0" fontId="0" fillId="8" borderId="1" xfId="0" applyFill="1" applyBorder="1" applyAlignment="1">
      <alignment horizontal="center" vertical="top" wrapText="1"/>
    </xf>
    <xf numFmtId="0" fontId="0" fillId="10" borderId="1" xfId="0" applyFill="1" applyBorder="1" applyAlignment="1">
      <alignment horizontal="center" vertical="top" wrapText="1"/>
    </xf>
    <xf numFmtId="0" fontId="0" fillId="15" borderId="1" xfId="0" applyFill="1" applyBorder="1" applyAlignment="1">
      <alignment horizontal="center" vertical="top" wrapText="1"/>
    </xf>
    <xf numFmtId="0" fontId="0" fillId="7" borderId="43" xfId="0" applyFill="1" applyBorder="1" applyAlignment="1">
      <alignment horizontal="center" vertical="center" wrapText="1"/>
    </xf>
    <xf numFmtId="0" fontId="0" fillId="7" borderId="44" xfId="0" applyFill="1" applyBorder="1" applyAlignment="1">
      <alignment horizontal="center" vertical="center" wrapText="1"/>
    </xf>
    <xf numFmtId="0" fontId="28" fillId="23" borderId="1" xfId="58" applyFill="1" applyBorder="1" applyAlignment="1">
      <alignment horizontal="left" vertical="center"/>
    </xf>
    <xf numFmtId="0" fontId="28" fillId="24" borderId="1" xfId="58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9" fillId="56" borderId="1" xfId="16" applyFont="1" applyFill="1" applyBorder="1" applyAlignment="1">
      <alignment horizontal="center" vertical="center" wrapText="1"/>
    </xf>
    <xf numFmtId="0" fontId="28" fillId="56" borderId="1" xfId="58" applyFill="1" applyBorder="1" applyAlignment="1">
      <alignment horizontal="left" vertical="center"/>
    </xf>
    <xf numFmtId="0" fontId="0" fillId="23" borderId="1" xfId="0" applyFill="1" applyBorder="1" applyAlignment="1">
      <alignment horizontal="center" vertical="center" wrapText="1"/>
    </xf>
    <xf numFmtId="0" fontId="2" fillId="23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6" borderId="43" xfId="0" applyFill="1" applyBorder="1" applyAlignment="1">
      <alignment horizontal="center" vertical="center" wrapText="1"/>
    </xf>
    <xf numFmtId="0" fontId="0" fillId="6" borderId="20" xfId="0" applyFill="1" applyBorder="1" applyAlignment="1">
      <alignment horizontal="center" vertical="center" wrapText="1"/>
    </xf>
    <xf numFmtId="0" fontId="0" fillId="6" borderId="44" xfId="0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center" wrapText="1"/>
    </xf>
    <xf numFmtId="0" fontId="0" fillId="5" borderId="44" xfId="0" applyFill="1" applyBorder="1" applyAlignment="1">
      <alignment horizontal="center" vertical="center" wrapText="1"/>
    </xf>
    <xf numFmtId="0" fontId="0" fillId="5" borderId="43" xfId="0" applyFill="1" applyBorder="1" applyAlignment="1">
      <alignment horizontal="center" vertical="center" wrapText="1"/>
    </xf>
    <xf numFmtId="0" fontId="28" fillId="2" borderId="1" xfId="58" applyFill="1" applyBorder="1" applyAlignment="1">
      <alignment horizontal="left" vertical="center"/>
    </xf>
    <xf numFmtId="0" fontId="0" fillId="11" borderId="1" xfId="0" applyFill="1" applyBorder="1" applyAlignment="1">
      <alignment horizontal="center" vertical="top" wrapText="1"/>
    </xf>
    <xf numFmtId="0" fontId="0" fillId="20" borderId="1" xfId="0" applyFill="1" applyBorder="1" applyAlignment="1">
      <alignment horizontal="center" vertical="top" wrapText="1"/>
    </xf>
    <xf numFmtId="0" fontId="0" fillId="21" borderId="1" xfId="0" applyFill="1" applyBorder="1" applyAlignment="1">
      <alignment horizontal="center" vertical="top" wrapText="1"/>
    </xf>
    <xf numFmtId="0" fontId="0" fillId="24" borderId="1" xfId="0" applyFill="1" applyBorder="1" applyAlignment="1">
      <alignment horizontal="center" vertical="top"/>
    </xf>
    <xf numFmtId="0" fontId="9" fillId="57" borderId="1" xfId="16" applyFont="1" applyFill="1" applyBorder="1" applyAlignment="1">
      <alignment horizontal="center" vertical="top" wrapText="1"/>
    </xf>
    <xf numFmtId="0" fontId="0" fillId="56" borderId="1" xfId="0" applyFill="1" applyBorder="1" applyAlignment="1">
      <alignment horizontal="center" vertical="top" wrapText="1"/>
    </xf>
  </cellXfs>
  <cellStyles count="65">
    <cellStyle name="20% - Énfasis1" xfId="35" builtinId="30" customBuiltin="1"/>
    <cellStyle name="20% - Énfasis2" xfId="39" builtinId="34" customBuiltin="1"/>
    <cellStyle name="20% - Énfasis3" xfId="43" builtinId="38" customBuiltin="1"/>
    <cellStyle name="20% - Énfasis4" xfId="47" builtinId="42" customBuiltin="1"/>
    <cellStyle name="20% - Énfasis5" xfId="51" builtinId="46" customBuiltin="1"/>
    <cellStyle name="20% - Énfasis6" xfId="55" builtinId="50" customBuiltin="1"/>
    <cellStyle name="40% - Énfasis1" xfId="36" builtinId="31" customBuiltin="1"/>
    <cellStyle name="40% - Énfasis2" xfId="40" builtinId="35" customBuiltin="1"/>
    <cellStyle name="40% - Énfasis3" xfId="44" builtinId="39" customBuiltin="1"/>
    <cellStyle name="40% - Énfasis4" xfId="48" builtinId="43" customBuiltin="1"/>
    <cellStyle name="40% - Énfasis5" xfId="52" builtinId="47" customBuiltin="1"/>
    <cellStyle name="40% - Énfasis6" xfId="56" builtinId="51" customBuiltin="1"/>
    <cellStyle name="60% - Énfasis1" xfId="37" builtinId="32" customBuiltin="1"/>
    <cellStyle name="60% - Énfasis2" xfId="41" builtinId="36" customBuiltin="1"/>
    <cellStyle name="60% - Énfasis3" xfId="45" builtinId="40" customBuiltin="1"/>
    <cellStyle name="60% - Énfasis4" xfId="49" builtinId="44" customBuiltin="1"/>
    <cellStyle name="60% - Énfasis5" xfId="53" builtinId="48" customBuiltin="1"/>
    <cellStyle name="60% - Énfasis6" xfId="57" builtinId="52" customBuiltin="1"/>
    <cellStyle name="ANCLAS,REZONES Y SUS PARTES,DE FUNDICION,DE HIERRO O DE ACERO" xfId="3"/>
    <cellStyle name="Buena" xfId="22" builtinId="26" customBuiltin="1"/>
    <cellStyle name="Cálculo" xfId="27" builtinId="22" customBuiltin="1"/>
    <cellStyle name="Celda de comprobación" xfId="29" builtinId="23" customBuiltin="1"/>
    <cellStyle name="Celda vinculada" xfId="28" builtinId="24" customBuiltin="1"/>
    <cellStyle name="Encabezado 1" xfId="18" builtinId="16" customBuiltin="1"/>
    <cellStyle name="Encabezado 4" xfId="21" builtinId="19" customBuiltin="1"/>
    <cellStyle name="Énfasis1" xfId="34" builtinId="29" customBuiltin="1"/>
    <cellStyle name="Énfasis2" xfId="38" builtinId="33" customBuiltin="1"/>
    <cellStyle name="Énfasis3" xfId="42" builtinId="37" customBuiltin="1"/>
    <cellStyle name="Énfasis4" xfId="46" builtinId="41" customBuiltin="1"/>
    <cellStyle name="Énfasis5" xfId="50" builtinId="45" customBuiltin="1"/>
    <cellStyle name="Énfasis6" xfId="54" builtinId="49" customBuiltin="1"/>
    <cellStyle name="Entrada" xfId="25" builtinId="20" customBuiltin="1"/>
    <cellStyle name="Hipervínculo" xfId="58" builtinId="8"/>
    <cellStyle name="Incorrecto" xfId="23" builtinId="27" customBuiltin="1"/>
    <cellStyle name="Millares" xfId="1" builtinId="3"/>
    <cellStyle name="Millares 4" xfId="2"/>
    <cellStyle name="Neutral" xfId="24" builtinId="28" customBuiltin="1"/>
    <cellStyle name="Normal" xfId="0" builtinId="0"/>
    <cellStyle name="Normal 2" xfId="12"/>
    <cellStyle name="Normal 2 2" xfId="60"/>
    <cellStyle name="Normal 3" xfId="64"/>
    <cellStyle name="Normal 3 2" xfId="59"/>
    <cellStyle name="Normal 31" xfId="4"/>
    <cellStyle name="Normal 4" xfId="63"/>
    <cellStyle name="Normal 5" xfId="62"/>
    <cellStyle name="Normal_Hoja1" xfId="5"/>
    <cellStyle name="Normal_Hoja1 2" xfId="11"/>
    <cellStyle name="Normal_Hoja1 3" xfId="14"/>
    <cellStyle name="Normal_Hoja1_1" xfId="15"/>
    <cellStyle name="Normal_Hoja1_2" xfId="16"/>
    <cellStyle name="Normal_Hoja3" xfId="6"/>
    <cellStyle name="Normal_Hoja4" xfId="7"/>
    <cellStyle name="Normal_Hoja5" xfId="10"/>
    <cellStyle name="Normal_Hoja7" xfId="8"/>
    <cellStyle name="Normal_Hoja8" xfId="9"/>
    <cellStyle name="Notas" xfId="31" builtinId="10" customBuiltin="1"/>
    <cellStyle name="Porcentaje" xfId="13" builtinId="5"/>
    <cellStyle name="Porcentual 2" xfId="61"/>
    <cellStyle name="Salida" xfId="26" builtinId="21" customBuiltin="1"/>
    <cellStyle name="Texto de advertencia" xfId="30" builtinId="11" customBuiltin="1"/>
    <cellStyle name="Texto explicativo" xfId="32" builtinId="53" customBuiltin="1"/>
    <cellStyle name="Título" xfId="17" builtinId="15" customBuiltin="1"/>
    <cellStyle name="Título 2" xfId="19" builtinId="17" customBuiltin="1"/>
    <cellStyle name="Título 3" xfId="20" builtinId="18" customBuiltin="1"/>
    <cellStyle name="Total" xfId="3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ri.gob.ec/web/guest/estadisticas-generales-de-recaudacion" TargetMode="External"/><Relationship Id="rId13" Type="http://schemas.openxmlformats.org/officeDocument/2006/relationships/image" Target="../media/image7.jpeg"/><Relationship Id="rId18" Type="http://schemas.openxmlformats.org/officeDocument/2006/relationships/image" Target="../media/image10.jpeg"/><Relationship Id="rId3" Type="http://schemas.openxmlformats.org/officeDocument/2006/relationships/hyperlink" Target="http://www.ecuadorencifras.gob.ec/censo-de-poblacion-y-vivienda/" TargetMode="External"/><Relationship Id="rId7" Type="http://schemas.openxmlformats.org/officeDocument/2006/relationships/image" Target="../media/image3.png"/><Relationship Id="rId12" Type="http://schemas.openxmlformats.org/officeDocument/2006/relationships/hyperlink" Target="http://www.conelec.gob.ec/enlaces_externos.php?l=1&amp;cd_menu=4437" TargetMode="External"/><Relationship Id="rId17" Type="http://schemas.openxmlformats.org/officeDocument/2006/relationships/hyperlink" Target="http://www.ecuadorencifras.gob.ec/encuesta-nacional-de-ingresos-y-gastos-de-los-hogares-urbanos-y-rurales/" TargetMode="External"/><Relationship Id="rId2" Type="http://schemas.openxmlformats.org/officeDocument/2006/relationships/image" Target="../media/image1.png"/><Relationship Id="rId16" Type="http://schemas.openxmlformats.org/officeDocument/2006/relationships/image" Target="../media/image9.jpeg"/><Relationship Id="rId20" Type="http://schemas.openxmlformats.org/officeDocument/2006/relationships/hyperlink" Target="http://www.ecuadorencifras.gob.ec/cartografia-digital-2010/" TargetMode="External"/><Relationship Id="rId1" Type="http://schemas.openxmlformats.org/officeDocument/2006/relationships/hyperlink" Target="http://contenido.bce.fin.ec/documentos/Estadisticas/SectorReal/CuentasProvinciales/Indice.htm" TargetMode="External"/><Relationship Id="rId6" Type="http://schemas.openxmlformats.org/officeDocument/2006/relationships/hyperlink" Target="http://redatam.inec.gob.ec/cgibin/RpWebEngine.exe/PortalAction?&amp;MODE=MAIN&amp;BASE=CENEC&amp;MAIN=WebServerMain.inl" TargetMode="External"/><Relationship Id="rId11" Type="http://schemas.openxmlformats.org/officeDocument/2006/relationships/image" Target="../media/image6.jpeg"/><Relationship Id="rId5" Type="http://schemas.openxmlformats.org/officeDocument/2006/relationships/hyperlink" Target="http://www.ecuadorencifras.gob.ec/proyecciones-poblacionales/" TargetMode="External"/><Relationship Id="rId15" Type="http://schemas.openxmlformats.org/officeDocument/2006/relationships/hyperlink" Target="http://www.sbs.gob.ec/practg/sbs_index?vp_art_id=5036&amp;vp_tip=2&amp;vp_buscr=41" TargetMode="External"/><Relationship Id="rId10" Type="http://schemas.openxmlformats.org/officeDocument/2006/relationships/image" Target="../media/image5.jpeg"/><Relationship Id="rId19" Type="http://schemas.openxmlformats.org/officeDocument/2006/relationships/hyperlink" Target="http://www.inec.gob.ec/estadisticas/index.php?option=com_content&amp;view=article&amp;id=271&amp;Itemid=237&amp;lang=es&amp;height=600&amp;width=1000" TargetMode="External"/><Relationship Id="rId4" Type="http://schemas.openxmlformats.org/officeDocument/2006/relationships/image" Target="../media/image2.png"/><Relationship Id="rId9" Type="http://schemas.openxmlformats.org/officeDocument/2006/relationships/image" Target="../media/image4.jpeg"/><Relationship Id="rId14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320826</xdr:colOff>
      <xdr:row>3</xdr:row>
      <xdr:rowOff>57150</xdr:rowOff>
    </xdr:from>
    <xdr:to>
      <xdr:col>0</xdr:col>
      <xdr:colOff>1924050</xdr:colOff>
      <xdr:row>4</xdr:row>
      <xdr:rowOff>66675</xdr:rowOff>
    </xdr:to>
    <xdr:pic>
      <xdr:nvPicPr>
        <xdr:cNvPr id="2" name="Imagen 1" descr="BANCO CENTRAL DEL ECUADOR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826" y="704850"/>
          <a:ext cx="1603224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8</xdr:row>
      <xdr:rowOff>194310</xdr:rowOff>
    </xdr:from>
    <xdr:to>
      <xdr:col>0</xdr:col>
      <xdr:colOff>1343025</xdr:colOff>
      <xdr:row>9</xdr:row>
      <xdr:rowOff>228600</xdr:rowOff>
    </xdr:to>
    <xdr:pic>
      <xdr:nvPicPr>
        <xdr:cNvPr id="3" name="Imagen 2" descr="Instituto Nacional de Estadística y Censos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908810"/>
          <a:ext cx="866775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495300</xdr:colOff>
      <xdr:row>10</xdr:row>
      <xdr:rowOff>409575</xdr:rowOff>
    </xdr:from>
    <xdr:to>
      <xdr:col>0</xdr:col>
      <xdr:colOff>1362075</xdr:colOff>
      <xdr:row>10</xdr:row>
      <xdr:rowOff>729615</xdr:rowOff>
    </xdr:to>
    <xdr:pic>
      <xdr:nvPicPr>
        <xdr:cNvPr id="4" name="Imagen 3" descr="Instituto Nacional de Estadística y Censos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695575"/>
          <a:ext cx="866775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485775</xdr:colOff>
      <xdr:row>13</xdr:row>
      <xdr:rowOff>152400</xdr:rowOff>
    </xdr:from>
    <xdr:to>
      <xdr:col>0</xdr:col>
      <xdr:colOff>1352550</xdr:colOff>
      <xdr:row>15</xdr:row>
      <xdr:rowOff>91440</xdr:rowOff>
    </xdr:to>
    <xdr:pic>
      <xdr:nvPicPr>
        <xdr:cNvPr id="5" name="Imagen 4" descr="Instituto Nacional de Estadística y Censos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590925"/>
          <a:ext cx="866775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457200</xdr:colOff>
      <xdr:row>16</xdr:row>
      <xdr:rowOff>19050</xdr:rowOff>
    </xdr:from>
    <xdr:to>
      <xdr:col>0</xdr:col>
      <xdr:colOff>1323975</xdr:colOff>
      <xdr:row>16</xdr:row>
      <xdr:rowOff>339090</xdr:rowOff>
    </xdr:to>
    <xdr:pic>
      <xdr:nvPicPr>
        <xdr:cNvPr id="8" name="Imagen 7" descr="Instituto Nacional de Estadística y Censos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029075"/>
          <a:ext cx="866775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16</xdr:row>
      <xdr:rowOff>485775</xdr:rowOff>
    </xdr:from>
    <xdr:to>
      <xdr:col>0</xdr:col>
      <xdr:colOff>1812774</xdr:colOff>
      <xdr:row>16</xdr:row>
      <xdr:rowOff>695325</xdr:rowOff>
    </xdr:to>
    <xdr:pic>
      <xdr:nvPicPr>
        <xdr:cNvPr id="10" name="Imagen 9" descr="BANCO CENTRAL DEL ECUADOR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495800"/>
          <a:ext cx="1603224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17</xdr:row>
      <xdr:rowOff>352425</xdr:rowOff>
    </xdr:from>
    <xdr:to>
      <xdr:col>0</xdr:col>
      <xdr:colOff>1831824</xdr:colOff>
      <xdr:row>17</xdr:row>
      <xdr:rowOff>561975</xdr:rowOff>
    </xdr:to>
    <xdr:pic>
      <xdr:nvPicPr>
        <xdr:cNvPr id="12" name="Imagen 11" descr="BANCO CENTRAL DEL ECUADOR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5314950"/>
          <a:ext cx="1603224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238125</xdr:colOff>
      <xdr:row>18</xdr:row>
      <xdr:rowOff>647700</xdr:rowOff>
    </xdr:from>
    <xdr:to>
      <xdr:col>0</xdr:col>
      <xdr:colOff>1841349</xdr:colOff>
      <xdr:row>19</xdr:row>
      <xdr:rowOff>95250</xdr:rowOff>
    </xdr:to>
    <xdr:pic>
      <xdr:nvPicPr>
        <xdr:cNvPr id="14" name="Imagen 13" descr="BANCO CENTRAL DEL ECUADOR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6372225"/>
          <a:ext cx="1603224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219075</xdr:colOff>
      <xdr:row>22</xdr:row>
      <xdr:rowOff>514350</xdr:rowOff>
    </xdr:from>
    <xdr:to>
      <xdr:col>0</xdr:col>
      <xdr:colOff>1822299</xdr:colOff>
      <xdr:row>22</xdr:row>
      <xdr:rowOff>723900</xdr:rowOff>
    </xdr:to>
    <xdr:pic>
      <xdr:nvPicPr>
        <xdr:cNvPr id="16" name="Imagen 15" descr="BANCO CENTRAL DEL ECUADOR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7800975"/>
          <a:ext cx="1603224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266700</xdr:colOff>
      <xdr:row>23</xdr:row>
      <xdr:rowOff>657225</xdr:rowOff>
    </xdr:from>
    <xdr:to>
      <xdr:col>0</xdr:col>
      <xdr:colOff>1869924</xdr:colOff>
      <xdr:row>23</xdr:row>
      <xdr:rowOff>866775</xdr:rowOff>
    </xdr:to>
    <xdr:pic>
      <xdr:nvPicPr>
        <xdr:cNvPr id="18" name="Imagen 17" descr="BANCO CENTRAL DEL ECUADOR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086850"/>
          <a:ext cx="1603224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314325</xdr:colOff>
      <xdr:row>25</xdr:row>
      <xdr:rowOff>771525</xdr:rowOff>
    </xdr:from>
    <xdr:to>
      <xdr:col>0</xdr:col>
      <xdr:colOff>1917549</xdr:colOff>
      <xdr:row>25</xdr:row>
      <xdr:rowOff>981075</xdr:rowOff>
    </xdr:to>
    <xdr:pic>
      <xdr:nvPicPr>
        <xdr:cNvPr id="19" name="Imagen 18" descr="BANCO CENTRAL DEL ECUADOR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0534650"/>
          <a:ext cx="1603224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266960</xdr:rowOff>
    </xdr:from>
    <xdr:to>
      <xdr:col>0</xdr:col>
      <xdr:colOff>2285839</xdr:colOff>
      <xdr:row>27</xdr:row>
      <xdr:rowOff>485775</xdr:rowOff>
    </xdr:to>
    <xdr:pic>
      <xdr:nvPicPr>
        <xdr:cNvPr id="20" name="Imagen 19" descr="http://redatam.inec.gob.ec/cgibin/WebUtilities.exe/Image?LFN=RpBases%5CCENEC%5CCENEC2010%5CESP%5Clogo2.bmp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54085"/>
          <a:ext cx="2285839" cy="218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1343025</xdr:rowOff>
    </xdr:from>
    <xdr:to>
      <xdr:col>0</xdr:col>
      <xdr:colOff>2285839</xdr:colOff>
      <xdr:row>28</xdr:row>
      <xdr:rowOff>1561840</xdr:rowOff>
    </xdr:to>
    <xdr:pic>
      <xdr:nvPicPr>
        <xdr:cNvPr id="21" name="Imagen 20" descr="http://redatam.inec.gob.ec/cgibin/WebUtilities.exe/Image?LFN=RpBases%5CCENEC%5CCENEC2010%5CESP%5Clogo2.bmp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54050"/>
          <a:ext cx="2285839" cy="218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276225</xdr:rowOff>
    </xdr:from>
    <xdr:to>
      <xdr:col>0</xdr:col>
      <xdr:colOff>2285839</xdr:colOff>
      <xdr:row>29</xdr:row>
      <xdr:rowOff>495040</xdr:rowOff>
    </xdr:to>
    <xdr:pic>
      <xdr:nvPicPr>
        <xdr:cNvPr id="22" name="Imagen 21" descr="http://redatam.inec.gob.ec/cgibin/WebUtilities.exe/Image?LFN=RpBases%5CCENEC%5CCENEC2010%5CESP%5Clogo2.bmp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382750"/>
          <a:ext cx="2285839" cy="218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933450</xdr:rowOff>
    </xdr:from>
    <xdr:to>
      <xdr:col>0</xdr:col>
      <xdr:colOff>2285839</xdr:colOff>
      <xdr:row>30</xdr:row>
      <xdr:rowOff>1152265</xdr:rowOff>
    </xdr:to>
    <xdr:pic>
      <xdr:nvPicPr>
        <xdr:cNvPr id="23" name="Imagen 22" descr="http://redatam.inec.gob.ec/cgibin/WebUtilities.exe/Image?LFN=RpBases%5CCENEC%5CCENEC2010%5CESP%5Clogo2.bmp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11475"/>
          <a:ext cx="2285839" cy="218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238125</xdr:rowOff>
    </xdr:from>
    <xdr:to>
      <xdr:col>0</xdr:col>
      <xdr:colOff>2285839</xdr:colOff>
      <xdr:row>31</xdr:row>
      <xdr:rowOff>456940</xdr:rowOff>
    </xdr:to>
    <xdr:pic>
      <xdr:nvPicPr>
        <xdr:cNvPr id="24" name="Imagen 23" descr="http://redatam.inec.gob.ec/cgibin/WebUtilities.exe/Image?LFN=RpBases%5CCENEC%5CCENEC2010%5CESP%5Clogo2.bmp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49650"/>
          <a:ext cx="2285839" cy="218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962025</xdr:rowOff>
    </xdr:from>
    <xdr:to>
      <xdr:col>0</xdr:col>
      <xdr:colOff>2285839</xdr:colOff>
      <xdr:row>32</xdr:row>
      <xdr:rowOff>1180840</xdr:rowOff>
    </xdr:to>
    <xdr:pic>
      <xdr:nvPicPr>
        <xdr:cNvPr id="25" name="Imagen 24" descr="http://redatam.inec.gob.ec/cgibin/WebUtilities.exe/Image?LFN=RpBases%5CCENEC%5CCENEC2010%5CESP%5Clogo2.bmp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45050"/>
          <a:ext cx="2285839" cy="218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657224</xdr:colOff>
      <xdr:row>35</xdr:row>
      <xdr:rowOff>28575</xdr:rowOff>
    </xdr:from>
    <xdr:to>
      <xdr:col>0</xdr:col>
      <xdr:colOff>2057399</xdr:colOff>
      <xdr:row>35</xdr:row>
      <xdr:rowOff>438149</xdr:rowOff>
    </xdr:to>
    <xdr:pic>
      <xdr:nvPicPr>
        <xdr:cNvPr id="27" name="irc_mi" descr="http://www.noticias.pontecool.com/fotos/sri_ambato_24_cot_12_1.jpg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4" y="19011900"/>
          <a:ext cx="1400175" cy="409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609600</xdr:colOff>
      <xdr:row>36</xdr:row>
      <xdr:rowOff>432388</xdr:rowOff>
    </xdr:from>
    <xdr:to>
      <xdr:col>0</xdr:col>
      <xdr:colOff>1905000</xdr:colOff>
      <xdr:row>37</xdr:row>
      <xdr:rowOff>382473</xdr:rowOff>
    </xdr:to>
    <xdr:pic>
      <xdr:nvPicPr>
        <xdr:cNvPr id="28" name="irc_mi" descr="http://www.noticias.pontecool.com/fotos/sri_ambato_24_cot_12_1.jpg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882438"/>
          <a:ext cx="1295400" cy="435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628649</xdr:colOff>
      <xdr:row>38</xdr:row>
      <xdr:rowOff>419998</xdr:rowOff>
    </xdr:from>
    <xdr:to>
      <xdr:col>0</xdr:col>
      <xdr:colOff>1971674</xdr:colOff>
      <xdr:row>39</xdr:row>
      <xdr:rowOff>58622</xdr:rowOff>
    </xdr:to>
    <xdr:pic>
      <xdr:nvPicPr>
        <xdr:cNvPr id="29" name="irc_mi" descr="http://www.noticias.pontecool.com/fotos/sri_ambato_24_cot_12_1.jpg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49" y="20841598"/>
          <a:ext cx="1343025" cy="400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457200</xdr:colOff>
      <xdr:row>40</xdr:row>
      <xdr:rowOff>539122</xdr:rowOff>
    </xdr:from>
    <xdr:to>
      <xdr:col>0</xdr:col>
      <xdr:colOff>2105025</xdr:colOff>
      <xdr:row>40</xdr:row>
      <xdr:rowOff>847724</xdr:rowOff>
    </xdr:to>
    <xdr:pic>
      <xdr:nvPicPr>
        <xdr:cNvPr id="30" name="irc_mi" descr="http://www.conocimiento.gob.ec/wp-content/uploads/2013/02/logo-CONELEC-nm.jpg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1913222"/>
          <a:ext cx="1647825" cy="308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523876</xdr:colOff>
      <xdr:row>41</xdr:row>
      <xdr:rowOff>569514</xdr:rowOff>
    </xdr:from>
    <xdr:to>
      <xdr:col>0</xdr:col>
      <xdr:colOff>2085976</xdr:colOff>
      <xdr:row>41</xdr:row>
      <xdr:rowOff>862062</xdr:rowOff>
    </xdr:to>
    <xdr:pic>
      <xdr:nvPicPr>
        <xdr:cNvPr id="26" name="irc_mi" descr="http://www.conocimiento.gob.ec/wp-content/uploads/2013/02/logo-CONELEC-nm.jpg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6" y="22943739"/>
          <a:ext cx="1562100" cy="292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371476</xdr:colOff>
      <xdr:row>42</xdr:row>
      <xdr:rowOff>647700</xdr:rowOff>
    </xdr:from>
    <xdr:to>
      <xdr:col>0</xdr:col>
      <xdr:colOff>2188882</xdr:colOff>
      <xdr:row>42</xdr:row>
      <xdr:rowOff>1000124</xdr:rowOff>
    </xdr:to>
    <xdr:pic>
      <xdr:nvPicPr>
        <xdr:cNvPr id="31" name="irc_mi" descr="http://www.coacsantabarbara.fin.ec/Imagenes/SantaBarbara/fondos/nuevo-logo-SBS-2.jp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6" y="24041100"/>
          <a:ext cx="1817406" cy="352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43</xdr:row>
      <xdr:rowOff>552450</xdr:rowOff>
    </xdr:from>
    <xdr:to>
      <xdr:col>0</xdr:col>
      <xdr:colOff>2495550</xdr:colOff>
      <xdr:row>43</xdr:row>
      <xdr:rowOff>1038224</xdr:rowOff>
    </xdr:to>
    <xdr:pic>
      <xdr:nvPicPr>
        <xdr:cNvPr id="32" name="irc_mi" descr="http://www.coacsantabarbara.fin.ec/Imagenes/SantaBarbara/fondos/nuevo-logo-SBS-2.jp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5088850"/>
          <a:ext cx="2486025" cy="485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</xdr:row>
      <xdr:rowOff>590550</xdr:rowOff>
    </xdr:from>
    <xdr:to>
      <xdr:col>0</xdr:col>
      <xdr:colOff>2486025</xdr:colOff>
      <xdr:row>44</xdr:row>
      <xdr:rowOff>1076324</xdr:rowOff>
    </xdr:to>
    <xdr:pic>
      <xdr:nvPicPr>
        <xdr:cNvPr id="33" name="irc_mi" descr="http://www.coacsantabarbara.fin.ec/Imagenes/SantaBarbara/fondos/nuevo-logo-SBS-2.jp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174700"/>
          <a:ext cx="2486025" cy="485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504825</xdr:colOff>
      <xdr:row>45</xdr:row>
      <xdr:rowOff>725323</xdr:rowOff>
    </xdr:from>
    <xdr:to>
      <xdr:col>0</xdr:col>
      <xdr:colOff>2057400</xdr:colOff>
      <xdr:row>45</xdr:row>
      <xdr:rowOff>1028699</xdr:rowOff>
    </xdr:to>
    <xdr:pic>
      <xdr:nvPicPr>
        <xdr:cNvPr id="34" name="irc_mi" descr="http://www.coacsantabarbara.fin.ec/Imagenes/SantaBarbara/fondos/nuevo-logo-SBS-2.jp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7452473"/>
          <a:ext cx="1552575" cy="303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438150</xdr:colOff>
      <xdr:row>46</xdr:row>
      <xdr:rowOff>604910</xdr:rowOff>
    </xdr:from>
    <xdr:to>
      <xdr:col>0</xdr:col>
      <xdr:colOff>1895475</xdr:colOff>
      <xdr:row>46</xdr:row>
      <xdr:rowOff>1142999</xdr:rowOff>
    </xdr:to>
    <xdr:pic>
      <xdr:nvPicPr>
        <xdr:cNvPr id="35" name="Imagen 34" descr="Instituto Nacional de Estadística y Censos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28513160"/>
          <a:ext cx="1457325" cy="538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47</xdr:row>
      <xdr:rowOff>571500</xdr:rowOff>
    </xdr:from>
    <xdr:to>
      <xdr:col>0</xdr:col>
      <xdr:colOff>1933575</xdr:colOff>
      <xdr:row>47</xdr:row>
      <xdr:rowOff>1109589</xdr:rowOff>
    </xdr:to>
    <xdr:pic>
      <xdr:nvPicPr>
        <xdr:cNvPr id="36" name="Imagen 35" descr="Instituto Nacional de Estadística y Censos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9689425"/>
          <a:ext cx="1457325" cy="538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48</xdr:row>
      <xdr:rowOff>619125</xdr:rowOff>
    </xdr:from>
    <xdr:to>
      <xdr:col>0</xdr:col>
      <xdr:colOff>1933575</xdr:colOff>
      <xdr:row>48</xdr:row>
      <xdr:rowOff>1157214</xdr:rowOff>
    </xdr:to>
    <xdr:pic>
      <xdr:nvPicPr>
        <xdr:cNvPr id="37" name="Imagen 36" descr="Instituto Nacional de Estadística y Censos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30861000"/>
          <a:ext cx="1457325" cy="538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514350</xdr:colOff>
      <xdr:row>49</xdr:row>
      <xdr:rowOff>581025</xdr:rowOff>
    </xdr:from>
    <xdr:to>
      <xdr:col>0</xdr:col>
      <xdr:colOff>1971675</xdr:colOff>
      <xdr:row>49</xdr:row>
      <xdr:rowOff>1119114</xdr:rowOff>
    </xdr:to>
    <xdr:pic>
      <xdr:nvPicPr>
        <xdr:cNvPr id="38" name="Imagen 37" descr="Instituto Nacional de Estadística y Censos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2032575"/>
          <a:ext cx="1457325" cy="538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428625</xdr:colOff>
      <xdr:row>50</xdr:row>
      <xdr:rowOff>85725</xdr:rowOff>
    </xdr:from>
    <xdr:to>
      <xdr:col>0</xdr:col>
      <xdr:colOff>2031849</xdr:colOff>
      <xdr:row>50</xdr:row>
      <xdr:rowOff>295275</xdr:rowOff>
    </xdr:to>
    <xdr:pic>
      <xdr:nvPicPr>
        <xdr:cNvPr id="42" name="Imagen 41" descr="BANCO CENTRAL DEL ECUADOR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32680275"/>
          <a:ext cx="1603224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523875</xdr:colOff>
      <xdr:row>50</xdr:row>
      <xdr:rowOff>352595</xdr:rowOff>
    </xdr:from>
    <xdr:to>
      <xdr:col>0</xdr:col>
      <xdr:colOff>1876425</xdr:colOff>
      <xdr:row>53</xdr:row>
      <xdr:rowOff>161925</xdr:rowOff>
    </xdr:to>
    <xdr:pic>
      <xdr:nvPicPr>
        <xdr:cNvPr id="44" name="irc_mi" descr="http://www.noticias.pontecool.com/fotos/sri_ambato_24_cot_12_1.jpg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32947145"/>
          <a:ext cx="1352550" cy="552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485775</xdr:colOff>
      <xdr:row>54</xdr:row>
      <xdr:rowOff>266700</xdr:rowOff>
    </xdr:from>
    <xdr:to>
      <xdr:col>0</xdr:col>
      <xdr:colOff>1943100</xdr:colOff>
      <xdr:row>54</xdr:row>
      <xdr:rowOff>804789</xdr:rowOff>
    </xdr:to>
    <xdr:pic>
      <xdr:nvPicPr>
        <xdr:cNvPr id="45" name="Imagen 44" descr="Instituto Nacional de Estadística y Censos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3794700"/>
          <a:ext cx="1457325" cy="538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55</xdr:row>
      <xdr:rowOff>209550</xdr:rowOff>
    </xdr:from>
    <xdr:to>
      <xdr:col>0</xdr:col>
      <xdr:colOff>1933575</xdr:colOff>
      <xdr:row>55</xdr:row>
      <xdr:rowOff>747639</xdr:rowOff>
    </xdr:to>
    <xdr:pic>
      <xdr:nvPicPr>
        <xdr:cNvPr id="46" name="Imagen 45" descr="Instituto Nacional de Estadística y Censos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34556700"/>
          <a:ext cx="1457325" cy="538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466725</xdr:colOff>
      <xdr:row>56</xdr:row>
      <xdr:rowOff>228600</xdr:rowOff>
    </xdr:from>
    <xdr:to>
      <xdr:col>0</xdr:col>
      <xdr:colOff>1924050</xdr:colOff>
      <xdr:row>57</xdr:row>
      <xdr:rowOff>4689</xdr:rowOff>
    </xdr:to>
    <xdr:pic>
      <xdr:nvPicPr>
        <xdr:cNvPr id="47" name="Imagen 46" descr="Instituto Nacional de Estadística y Censos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5337750"/>
          <a:ext cx="1457325" cy="538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57</xdr:row>
      <xdr:rowOff>219075</xdr:rowOff>
    </xdr:from>
    <xdr:to>
      <xdr:col>0</xdr:col>
      <xdr:colOff>1933575</xdr:colOff>
      <xdr:row>57</xdr:row>
      <xdr:rowOff>757164</xdr:rowOff>
    </xdr:to>
    <xdr:pic>
      <xdr:nvPicPr>
        <xdr:cNvPr id="48" name="Imagen 47" descr="Instituto Nacional de Estadística y Censos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36090225"/>
          <a:ext cx="1457325" cy="538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495300</xdr:colOff>
      <xdr:row>58</xdr:row>
      <xdr:rowOff>200025</xdr:rowOff>
    </xdr:from>
    <xdr:to>
      <xdr:col>0</xdr:col>
      <xdr:colOff>1952625</xdr:colOff>
      <xdr:row>59</xdr:row>
      <xdr:rowOff>23739</xdr:rowOff>
    </xdr:to>
    <xdr:pic>
      <xdr:nvPicPr>
        <xdr:cNvPr id="49" name="Imagen 48" descr="Instituto Nacional de Estadística y Censos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6833175"/>
          <a:ext cx="1457325" cy="538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485775</xdr:colOff>
      <xdr:row>59</xdr:row>
      <xdr:rowOff>209550</xdr:rowOff>
    </xdr:from>
    <xdr:to>
      <xdr:col>0</xdr:col>
      <xdr:colOff>1943100</xdr:colOff>
      <xdr:row>59</xdr:row>
      <xdr:rowOff>747639</xdr:rowOff>
    </xdr:to>
    <xdr:pic>
      <xdr:nvPicPr>
        <xdr:cNvPr id="50" name="Imagen 49" descr="Instituto Nacional de Estadística y Censos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7557075"/>
          <a:ext cx="1457325" cy="538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495300</xdr:colOff>
      <xdr:row>60</xdr:row>
      <xdr:rowOff>266700</xdr:rowOff>
    </xdr:from>
    <xdr:to>
      <xdr:col>0</xdr:col>
      <xdr:colOff>1952625</xdr:colOff>
      <xdr:row>60</xdr:row>
      <xdr:rowOff>804789</xdr:rowOff>
    </xdr:to>
    <xdr:pic>
      <xdr:nvPicPr>
        <xdr:cNvPr id="51" name="Imagen 50" descr="Instituto Nacional de Estadística y Censos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376225"/>
          <a:ext cx="1457325" cy="538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61</xdr:row>
      <xdr:rowOff>200025</xdr:rowOff>
    </xdr:from>
    <xdr:to>
      <xdr:col>0</xdr:col>
      <xdr:colOff>1933575</xdr:colOff>
      <xdr:row>61</xdr:row>
      <xdr:rowOff>738114</xdr:rowOff>
    </xdr:to>
    <xdr:pic>
      <xdr:nvPicPr>
        <xdr:cNvPr id="52" name="Imagen 51" descr="Instituto Nacional de Estadística y Censos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39147750"/>
          <a:ext cx="1457325" cy="538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495300</xdr:colOff>
      <xdr:row>62</xdr:row>
      <xdr:rowOff>266700</xdr:rowOff>
    </xdr:from>
    <xdr:to>
      <xdr:col>0</xdr:col>
      <xdr:colOff>1952625</xdr:colOff>
      <xdr:row>62</xdr:row>
      <xdr:rowOff>804789</xdr:rowOff>
    </xdr:to>
    <xdr:pic>
      <xdr:nvPicPr>
        <xdr:cNvPr id="53" name="Imagen 52" descr="Instituto Nacional de Estadística y Censos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9966900"/>
          <a:ext cx="1457325" cy="538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504825</xdr:colOff>
      <xdr:row>63</xdr:row>
      <xdr:rowOff>228600</xdr:rowOff>
    </xdr:from>
    <xdr:to>
      <xdr:col>0</xdr:col>
      <xdr:colOff>1962150</xdr:colOff>
      <xdr:row>63</xdr:row>
      <xdr:rowOff>766689</xdr:rowOff>
    </xdr:to>
    <xdr:pic>
      <xdr:nvPicPr>
        <xdr:cNvPr id="54" name="Imagen 53" descr="Instituto Nacional de Estadística y Censos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40757475"/>
          <a:ext cx="1457325" cy="538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514350</xdr:colOff>
      <xdr:row>64</xdr:row>
      <xdr:rowOff>314325</xdr:rowOff>
    </xdr:from>
    <xdr:to>
      <xdr:col>0</xdr:col>
      <xdr:colOff>1971675</xdr:colOff>
      <xdr:row>64</xdr:row>
      <xdr:rowOff>852414</xdr:rowOff>
    </xdr:to>
    <xdr:pic>
      <xdr:nvPicPr>
        <xdr:cNvPr id="55" name="Imagen 54" descr="Instituto Nacional de Estadística y Censos">
          <a:hlinkClick xmlns:r="http://schemas.openxmlformats.org/officeDocument/2006/relationships" r:id="rId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1633775"/>
          <a:ext cx="1457325" cy="538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447675</xdr:colOff>
      <xdr:row>68</xdr:row>
      <xdr:rowOff>133350</xdr:rowOff>
    </xdr:from>
    <xdr:to>
      <xdr:col>0</xdr:col>
      <xdr:colOff>1905000</xdr:colOff>
      <xdr:row>71</xdr:row>
      <xdr:rowOff>99939</xdr:rowOff>
    </xdr:to>
    <xdr:pic>
      <xdr:nvPicPr>
        <xdr:cNvPr id="56" name="Imagen 55" descr="Instituto Nacional de Estadística y Censos">
          <a:hlinkClick xmlns:r="http://schemas.openxmlformats.org/officeDocument/2006/relationships" r:id="rId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2919650"/>
          <a:ext cx="1457325" cy="538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DB228"/>
  <sheetViews>
    <sheetView zoomScaleNormal="100" workbookViewId="0">
      <pane xSplit="4" ySplit="1" topLeftCell="H2" activePane="bottomRight" state="frozen"/>
      <selection pane="topRight" activeCell="C1" sqref="C1"/>
      <selection pane="bottomLeft" activeCell="A2" sqref="A2"/>
      <selection pane="bottomRight" activeCell="H1" sqref="H1"/>
    </sheetView>
  </sheetViews>
  <sheetFormatPr baseColWidth="10" defaultRowHeight="15" x14ac:dyDescent="0.25"/>
  <cols>
    <col min="2" max="2" width="22.5703125" customWidth="1"/>
    <col min="4" max="4" width="17.140625" customWidth="1"/>
    <col min="5" max="5" width="13.42578125" customWidth="1"/>
    <col min="6" max="6" width="15.140625" customWidth="1"/>
    <col min="7" max="7" width="15" customWidth="1"/>
    <col min="8" max="9" width="14.42578125" customWidth="1"/>
    <col min="10" max="10" width="15.42578125" customWidth="1"/>
    <col min="11" max="11" width="14" customWidth="1"/>
    <col min="12" max="12" width="13.5703125" customWidth="1"/>
    <col min="13" max="13" width="13.85546875" customWidth="1"/>
    <col min="14" max="15" width="15" customWidth="1"/>
    <col min="16" max="16" width="13.7109375" customWidth="1"/>
    <col min="17" max="17" width="13.5703125" customWidth="1"/>
    <col min="18" max="18" width="13.85546875" customWidth="1"/>
    <col min="19" max="19" width="14.42578125" customWidth="1"/>
    <col min="20" max="20" width="12.85546875" customWidth="1"/>
    <col min="21" max="21" width="12.5703125" customWidth="1"/>
    <col min="22" max="22" width="13.42578125" customWidth="1"/>
    <col min="23" max="23" width="13.140625" customWidth="1"/>
    <col min="24" max="24" width="14" customWidth="1"/>
    <col min="25" max="25" width="13.42578125" bestFit="1" customWidth="1"/>
    <col min="26" max="27" width="14.5703125" customWidth="1"/>
    <col min="28" max="28" width="13.42578125" customWidth="1"/>
    <col min="29" max="29" width="15.85546875" customWidth="1"/>
    <col min="30" max="30" width="13.42578125" customWidth="1"/>
    <col min="31" max="31" width="13.28515625" customWidth="1"/>
    <col min="32" max="37" width="13.28515625" style="322" customWidth="1"/>
    <col min="38" max="38" width="18.7109375" customWidth="1"/>
    <col min="39" max="39" width="18.85546875" customWidth="1"/>
    <col min="40" max="40" width="19.28515625" customWidth="1"/>
    <col min="42" max="42" width="14.42578125" customWidth="1"/>
    <col min="43" max="43" width="14.42578125" style="322" customWidth="1"/>
    <col min="44" max="44" width="14.5703125" customWidth="1"/>
    <col min="45" max="45" width="14.7109375" customWidth="1"/>
    <col min="46" max="46" width="12.7109375" customWidth="1"/>
    <col min="47" max="47" width="13.140625" customWidth="1"/>
    <col min="48" max="48" width="14.28515625" customWidth="1"/>
    <col min="49" max="49" width="13.85546875" customWidth="1"/>
    <col min="50" max="50" width="16.42578125" customWidth="1"/>
    <col min="51" max="52" width="14.28515625" customWidth="1"/>
    <col min="53" max="54" width="14" customWidth="1"/>
    <col min="55" max="55" width="17.42578125" customWidth="1"/>
    <col min="56" max="56" width="13.42578125" customWidth="1"/>
    <col min="57" max="57" width="13.140625" customWidth="1"/>
    <col min="58" max="58" width="14.7109375" customWidth="1"/>
    <col min="59" max="59" width="14.140625" customWidth="1"/>
    <col min="60" max="60" width="15.140625" customWidth="1"/>
    <col min="61" max="61" width="15.5703125" customWidth="1"/>
    <col min="62" max="62" width="13.85546875" customWidth="1"/>
    <col min="63" max="63" width="13.42578125" customWidth="1"/>
    <col min="64" max="64" width="14.5703125" customWidth="1"/>
    <col min="65" max="65" width="14.140625" customWidth="1"/>
    <col min="66" max="66" width="14.5703125" customWidth="1"/>
    <col min="67" max="67" width="14.28515625" customWidth="1"/>
    <col min="68" max="68" width="13.140625" customWidth="1"/>
    <col min="69" max="69" width="13.5703125" customWidth="1"/>
    <col min="70" max="70" width="14" customWidth="1"/>
    <col min="71" max="76" width="14" style="322" customWidth="1"/>
    <col min="77" max="78" width="21.85546875" customWidth="1"/>
    <col min="79" max="79" width="22.42578125" customWidth="1"/>
    <col min="80" max="81" width="19.42578125" customWidth="1"/>
    <col min="82" max="82" width="18" customWidth="1"/>
    <col min="83" max="83" width="18.5703125" customWidth="1"/>
    <col min="84" max="84" width="18.7109375" customWidth="1"/>
    <col min="85" max="85" width="14.5703125" customWidth="1"/>
    <col min="86" max="86" width="15.5703125" customWidth="1"/>
    <col min="87" max="87" width="19.42578125" customWidth="1"/>
    <col min="88" max="88" width="17.42578125" customWidth="1"/>
    <col min="89" max="89" width="18.28515625" customWidth="1"/>
    <col min="90" max="90" width="21.140625" customWidth="1"/>
    <col min="91" max="91" width="15.5703125" customWidth="1"/>
    <col min="92" max="92" width="20.140625" customWidth="1"/>
    <col min="93" max="93" width="19.5703125" customWidth="1"/>
    <col min="94" max="94" width="15.85546875" customWidth="1"/>
    <col min="95" max="95" width="22.5703125" customWidth="1"/>
    <col min="96" max="96" width="21.28515625" customWidth="1"/>
    <col min="97" max="97" width="18.140625" customWidth="1"/>
    <col min="98" max="98" width="18.7109375" customWidth="1"/>
    <col min="99" max="99" width="17.7109375" customWidth="1"/>
    <col min="100" max="100" width="17.42578125" customWidth="1"/>
    <col min="101" max="101" width="22.5703125" customWidth="1"/>
    <col min="102" max="102" width="21.28515625" customWidth="1"/>
    <col min="103" max="103" width="18.140625" customWidth="1"/>
    <col min="104" max="104" width="18.7109375" customWidth="1"/>
    <col min="105" max="105" width="17.7109375" customWidth="1"/>
    <col min="106" max="106" width="17.42578125" customWidth="1"/>
  </cols>
  <sheetData>
    <row r="1" spans="1:106" ht="86.25" customHeight="1" x14ac:dyDescent="0.3">
      <c r="A1" s="163" t="s">
        <v>340</v>
      </c>
      <c r="B1" s="163" t="s">
        <v>342</v>
      </c>
      <c r="C1" s="3" t="s">
        <v>339</v>
      </c>
      <c r="D1" s="8" t="s">
        <v>341</v>
      </c>
      <c r="E1" s="326" t="s">
        <v>225</v>
      </c>
      <c r="F1" s="22" t="s">
        <v>226</v>
      </c>
      <c r="G1" s="23" t="s">
        <v>227</v>
      </c>
      <c r="H1" s="327" t="s">
        <v>228</v>
      </c>
      <c r="I1" s="39" t="s">
        <v>230</v>
      </c>
      <c r="J1" s="39" t="s">
        <v>231</v>
      </c>
      <c r="K1" s="39" t="s">
        <v>232</v>
      </c>
      <c r="L1" s="39" t="s">
        <v>229</v>
      </c>
      <c r="M1" s="40" t="s">
        <v>233</v>
      </c>
      <c r="N1" s="329" t="s">
        <v>234</v>
      </c>
      <c r="O1" s="9" t="s">
        <v>235</v>
      </c>
      <c r="P1" s="9" t="s">
        <v>236</v>
      </c>
      <c r="Q1" s="9" t="s">
        <v>237</v>
      </c>
      <c r="R1" s="9" t="s">
        <v>238</v>
      </c>
      <c r="S1" s="10" t="s">
        <v>239</v>
      </c>
      <c r="T1" s="330" t="s">
        <v>240</v>
      </c>
      <c r="U1" s="48" t="s">
        <v>241</v>
      </c>
      <c r="V1" s="48" t="s">
        <v>242</v>
      </c>
      <c r="W1" s="48" t="s">
        <v>243</v>
      </c>
      <c r="X1" s="48" t="s">
        <v>244</v>
      </c>
      <c r="Y1" s="49" t="s">
        <v>245</v>
      </c>
      <c r="Z1" s="331" t="s">
        <v>246</v>
      </c>
      <c r="AA1" s="57" t="s">
        <v>247</v>
      </c>
      <c r="AB1" s="57" t="s">
        <v>248</v>
      </c>
      <c r="AC1" s="57" t="s">
        <v>249</v>
      </c>
      <c r="AD1" s="57" t="s">
        <v>250</v>
      </c>
      <c r="AE1" s="225" t="s">
        <v>251</v>
      </c>
      <c r="AF1" s="337" t="s">
        <v>539</v>
      </c>
      <c r="AG1" s="39" t="s">
        <v>540</v>
      </c>
      <c r="AH1" s="39" t="s">
        <v>541</v>
      </c>
      <c r="AI1" s="39" t="s">
        <v>542</v>
      </c>
      <c r="AJ1" s="39" t="s">
        <v>543</v>
      </c>
      <c r="AK1" s="40" t="s">
        <v>544</v>
      </c>
      <c r="AL1" s="90" t="s">
        <v>274</v>
      </c>
      <c r="AM1" s="90" t="s">
        <v>275</v>
      </c>
      <c r="AN1" s="90" t="s">
        <v>276</v>
      </c>
      <c r="AO1" s="90" t="s">
        <v>277</v>
      </c>
      <c r="AP1" s="90" t="s">
        <v>278</v>
      </c>
      <c r="AQ1" s="393" t="s">
        <v>400</v>
      </c>
      <c r="AR1" s="390" t="s">
        <v>288</v>
      </c>
      <c r="AS1" s="39" t="s">
        <v>289</v>
      </c>
      <c r="AT1" s="40" t="s">
        <v>290</v>
      </c>
      <c r="AU1" s="329" t="s">
        <v>291</v>
      </c>
      <c r="AV1" s="9" t="s">
        <v>292</v>
      </c>
      <c r="AW1" s="9" t="s">
        <v>293</v>
      </c>
      <c r="AX1" s="9" t="s">
        <v>294</v>
      </c>
      <c r="AY1" s="9" t="s">
        <v>295</v>
      </c>
      <c r="AZ1" s="10" t="s">
        <v>296</v>
      </c>
      <c r="BA1" s="330" t="s">
        <v>297</v>
      </c>
      <c r="BB1" s="48" t="s">
        <v>298</v>
      </c>
      <c r="BC1" s="48" t="s">
        <v>299</v>
      </c>
      <c r="BD1" s="48" t="s">
        <v>300</v>
      </c>
      <c r="BE1" s="48" t="s">
        <v>301</v>
      </c>
      <c r="BF1" s="49" t="s">
        <v>302</v>
      </c>
      <c r="BG1" s="331" t="s">
        <v>303</v>
      </c>
      <c r="BH1" s="57" t="s">
        <v>304</v>
      </c>
      <c r="BI1" s="57" t="s">
        <v>305</v>
      </c>
      <c r="BJ1" s="57" t="s">
        <v>306</v>
      </c>
      <c r="BK1" s="57" t="s">
        <v>307</v>
      </c>
      <c r="BL1" s="58" t="s">
        <v>308</v>
      </c>
      <c r="BM1" s="338" t="s">
        <v>309</v>
      </c>
      <c r="BN1" s="229" t="s">
        <v>314</v>
      </c>
      <c r="BO1" s="229" t="s">
        <v>310</v>
      </c>
      <c r="BP1" s="229" t="s">
        <v>311</v>
      </c>
      <c r="BQ1" s="229" t="s">
        <v>312</v>
      </c>
      <c r="BR1" s="230" t="s">
        <v>313</v>
      </c>
      <c r="BS1" s="407" t="s">
        <v>545</v>
      </c>
      <c r="BT1" s="396" t="s">
        <v>546</v>
      </c>
      <c r="BU1" s="396" t="s">
        <v>547</v>
      </c>
      <c r="BV1" s="396" t="s">
        <v>548</v>
      </c>
      <c r="BW1" s="396" t="s">
        <v>549</v>
      </c>
      <c r="BX1" s="397" t="s">
        <v>550</v>
      </c>
      <c r="BY1" s="339" t="s">
        <v>315</v>
      </c>
      <c r="BZ1" s="136" t="s">
        <v>316</v>
      </c>
      <c r="CA1" s="136" t="s">
        <v>317</v>
      </c>
      <c r="CB1" s="136" t="s">
        <v>318</v>
      </c>
      <c r="CC1" s="136" t="s">
        <v>319</v>
      </c>
      <c r="CD1" s="137" t="s">
        <v>320</v>
      </c>
      <c r="CE1" s="340" t="s">
        <v>321</v>
      </c>
      <c r="CF1" s="138" t="s">
        <v>322</v>
      </c>
      <c r="CG1" s="138" t="s">
        <v>323</v>
      </c>
      <c r="CH1" s="138" t="s">
        <v>324</v>
      </c>
      <c r="CI1" s="138" t="s">
        <v>325</v>
      </c>
      <c r="CJ1" s="139" t="s">
        <v>326</v>
      </c>
      <c r="CK1" s="334" t="s">
        <v>327</v>
      </c>
      <c r="CL1" s="140" t="s">
        <v>328</v>
      </c>
      <c r="CM1" s="140" t="s">
        <v>329</v>
      </c>
      <c r="CN1" s="140" t="s">
        <v>330</v>
      </c>
      <c r="CO1" s="140" t="s">
        <v>331</v>
      </c>
      <c r="CP1" s="141" t="s">
        <v>332</v>
      </c>
      <c r="CQ1" s="341" t="s">
        <v>333</v>
      </c>
      <c r="CR1" s="142" t="s">
        <v>334</v>
      </c>
      <c r="CS1" s="142" t="s">
        <v>335</v>
      </c>
      <c r="CT1" s="142" t="s">
        <v>336</v>
      </c>
      <c r="CU1" s="142" t="s">
        <v>337</v>
      </c>
      <c r="CV1" s="142" t="s">
        <v>338</v>
      </c>
      <c r="CW1" s="356" t="s">
        <v>551</v>
      </c>
      <c r="CX1" s="205" t="s">
        <v>552</v>
      </c>
      <c r="CY1" s="205" t="s">
        <v>553</v>
      </c>
      <c r="CZ1" s="205" t="s">
        <v>554</v>
      </c>
      <c r="DA1" s="205" t="s">
        <v>555</v>
      </c>
      <c r="DB1" s="206" t="s">
        <v>556</v>
      </c>
    </row>
    <row r="2" spans="1:106" x14ac:dyDescent="0.25">
      <c r="A2" s="191">
        <v>1</v>
      </c>
      <c r="B2" s="192" t="s">
        <v>343</v>
      </c>
      <c r="C2" s="2">
        <v>101</v>
      </c>
      <c r="D2" s="6" t="s">
        <v>2</v>
      </c>
      <c r="E2" s="24">
        <v>3539454.7268580082</v>
      </c>
      <c r="F2" s="25">
        <v>1740132.3548602189</v>
      </c>
      <c r="G2" s="26">
        <v>1799322.3719977892</v>
      </c>
      <c r="H2" s="41">
        <v>4190073.3979597189</v>
      </c>
      <c r="I2" s="33">
        <v>2010477.1363848466</v>
      </c>
      <c r="J2" s="33">
        <v>2179596.2615748723</v>
      </c>
      <c r="K2" s="33">
        <v>3744961.6619785526</v>
      </c>
      <c r="L2" s="33">
        <v>1859885.2619195729</v>
      </c>
      <c r="M2" s="42">
        <v>1885076.4000589796</v>
      </c>
      <c r="N2" s="11">
        <v>4436138.1568786539</v>
      </c>
      <c r="O2" s="12">
        <v>2185599.7931928509</v>
      </c>
      <c r="P2" s="12">
        <v>2250538.363685803</v>
      </c>
      <c r="Q2" s="12">
        <v>4035166.3304212829</v>
      </c>
      <c r="R2" s="12">
        <v>2038681.9520863909</v>
      </c>
      <c r="S2" s="13">
        <v>1996484.378334892</v>
      </c>
      <c r="T2" s="50">
        <v>5011917.8544344455</v>
      </c>
      <c r="U2" s="35">
        <v>2344840.5482450188</v>
      </c>
      <c r="V2" s="35">
        <v>2667077.3061894267</v>
      </c>
      <c r="W2" s="35">
        <v>4248002.3395357383</v>
      </c>
      <c r="X2" s="35">
        <v>2071381.1104528133</v>
      </c>
      <c r="Y2" s="51">
        <v>2176621.2290829252</v>
      </c>
      <c r="Z2" s="59">
        <v>5902624.1745079383</v>
      </c>
      <c r="AA2" s="37">
        <v>2692725.9778641439</v>
      </c>
      <c r="AB2" s="37">
        <v>3209898.1966437944</v>
      </c>
      <c r="AC2" s="37">
        <v>4676790.2423532857</v>
      </c>
      <c r="AD2" s="37">
        <v>2226129.9399653492</v>
      </c>
      <c r="AE2" s="226">
        <v>2450660.3023879365</v>
      </c>
      <c r="AF2" s="41">
        <v>6270634.0959750516</v>
      </c>
      <c r="AG2" s="33">
        <v>2842258.7697121277</v>
      </c>
      <c r="AH2" s="33">
        <v>3428375.3262629239</v>
      </c>
      <c r="AI2" s="33">
        <v>4776040.4809034914</v>
      </c>
      <c r="AJ2" s="33">
        <v>2253119.2847735398</v>
      </c>
      <c r="AK2" s="42">
        <v>2522921.1961299521</v>
      </c>
      <c r="AL2" s="108">
        <v>473790.125</v>
      </c>
      <c r="AM2" s="333">
        <v>484133.5</v>
      </c>
      <c r="AN2" s="333">
        <v>494729.59375</v>
      </c>
      <c r="AO2" s="333">
        <v>505585</v>
      </c>
      <c r="AP2" s="388">
        <v>535624</v>
      </c>
      <c r="AQ2" s="93">
        <v>546864</v>
      </c>
      <c r="AR2" s="391">
        <f t="shared" ref="AR2:AR65" si="0">(E2/$AL2)*1000</f>
        <v>7470.5118154541697</v>
      </c>
      <c r="AS2" s="122">
        <f t="shared" ref="AS2:AS65" si="1">(F2/$AL2)*1000</f>
        <v>3672.7915231669695</v>
      </c>
      <c r="AT2" s="123">
        <f t="shared" ref="AT2:AT65" si="2">(G2/$AL2)*1000</f>
        <v>3797.7202922872007</v>
      </c>
      <c r="AU2" s="116">
        <f t="shared" ref="AU2:AU65" si="3">(H2/$AM2)*1000</f>
        <v>8654.7892223110339</v>
      </c>
      <c r="AV2" s="117">
        <f t="shared" ref="AV2:AV65" si="4">(I2/$AM2)*1000</f>
        <v>4152.732947389195</v>
      </c>
      <c r="AW2" s="117">
        <f t="shared" ref="AW2:AW65" si="5">(J2/$AM2)*1000</f>
        <v>4502.0562749218398</v>
      </c>
      <c r="AX2" s="117">
        <f t="shared" ref="AX2:AX65" si="6">(K2/$AM2)*1000</f>
        <v>7735.3904697331473</v>
      </c>
      <c r="AY2" s="117">
        <f t="shared" ref="AY2:AY65" si="7">(L2/$AM2)*1000</f>
        <v>3841.6785079313308</v>
      </c>
      <c r="AZ2" s="118">
        <f t="shared" ref="AZ2:AZ65" si="8">(M2/$AM2)*1000</f>
        <v>3893.711961801816</v>
      </c>
      <c r="BA2" s="110">
        <f t="shared" ref="BA2:BA65" si="9">(N2/$AN2)*1000</f>
        <v>8966.7936038618154</v>
      </c>
      <c r="BB2" s="111">
        <f t="shared" ref="BB2:BB65" si="10">(O2/$AN2)*1000</f>
        <v>4417.766434035665</v>
      </c>
      <c r="BC2" s="111">
        <f t="shared" ref="BC2:BC65" si="11">(P2/$AN2)*1000</f>
        <v>4549.0271698261495</v>
      </c>
      <c r="BD2" s="111">
        <f t="shared" ref="BD2:BD65" si="12">(Q2/$AN2)*1000</f>
        <v>8156.3067611038441</v>
      </c>
      <c r="BE2" s="111">
        <f t="shared" ref="BE2:BE65" si="13">(R2/$AN2)*1000</f>
        <v>4120.8004894823234</v>
      </c>
      <c r="BF2" s="112">
        <f t="shared" ref="BF2:BF65" si="14">(S2/$AN2)*1000</f>
        <v>4035.5062716215207</v>
      </c>
      <c r="BG2" s="126">
        <f t="shared" ref="BG2:BG65" si="15">(T2/$AO2)*1000</f>
        <v>9913.1063113708788</v>
      </c>
      <c r="BH2" s="127">
        <f t="shared" ref="BH2:BH65" si="16">(U2/$AO2)*1000</f>
        <v>4637.8760213317619</v>
      </c>
      <c r="BI2" s="127">
        <f t="shared" ref="BI2:BI65" si="17">(V2/$AO2)*1000</f>
        <v>5275.2302900391169</v>
      </c>
      <c r="BJ2" s="127">
        <f t="shared" ref="BJ2:BJ65" si="18">(W2/$AO2)*1000</f>
        <v>8402.1526341480439</v>
      </c>
      <c r="BK2" s="127">
        <f t="shared" ref="BK2:BK65" si="19">(X2/$AO2)*1000</f>
        <v>4096.9987449248165</v>
      </c>
      <c r="BL2" s="128">
        <f t="shared" ref="BL2:BL65" si="20">(Y2/$AO2)*1000</f>
        <v>4305.1538892232275</v>
      </c>
      <c r="BM2" s="132">
        <f t="shared" ref="BM2:BM65" si="21">(Z2/$AP2)*1000</f>
        <v>11020.089044755161</v>
      </c>
      <c r="BN2" s="133">
        <f t="shared" ref="BN2:BN65" si="22">(AA2/$AP2)*1000</f>
        <v>5027.2690877633258</v>
      </c>
      <c r="BO2" s="133">
        <f t="shared" ref="BO2:BO65" si="23">(AB2/$AP2)*1000</f>
        <v>5992.8199569918352</v>
      </c>
      <c r="BP2" s="133">
        <f t="shared" ref="BP2:BP65" si="24">(AC2/$AP2)*1000</f>
        <v>8731.479997821767</v>
      </c>
      <c r="BQ2" s="133">
        <f t="shared" ref="BQ2:BQ65" si="25">(AD2/$AP2)*1000</f>
        <v>4156.1430032361304</v>
      </c>
      <c r="BR2" s="231">
        <f t="shared" ref="BR2:BR65" si="26">(AE2/$AP2)*1000</f>
        <v>4575.3369945856357</v>
      </c>
      <c r="BS2" s="401">
        <f>(AF2*1000)/$AQ2</f>
        <v>11466.532988046483</v>
      </c>
      <c r="BT2" s="402">
        <f>(AG2*1000)/$AQ2</f>
        <v>5197.3777204426106</v>
      </c>
      <c r="BU2" s="402">
        <f t="shared" ref="BU2:BX2" si="27">(AH2*1000)/$AQ2</f>
        <v>6269.1552676038718</v>
      </c>
      <c r="BV2" s="402">
        <f t="shared" si="27"/>
        <v>8733.5068333324034</v>
      </c>
      <c r="BW2" s="402">
        <f t="shared" si="27"/>
        <v>4120.0724216140388</v>
      </c>
      <c r="BX2" s="403">
        <f t="shared" si="27"/>
        <v>4613.4344117183646</v>
      </c>
      <c r="BY2" s="223">
        <f t="shared" ref="BY2:BY33" si="28">(H2-E2)/E2</f>
        <v>0.18381889904247151</v>
      </c>
      <c r="BZ2" s="143">
        <f t="shared" ref="BZ2:BZ33" si="29">(I2-F2)/F2</f>
        <v>0.15535874657439142</v>
      </c>
      <c r="CA2" s="143">
        <f t="shared" ref="CA2:CA33" si="30">(J2-G2)/G2</f>
        <v>0.2113428341108573</v>
      </c>
      <c r="CB2" s="143">
        <f t="shared" ref="CB2:CW2" si="31">(K2-E2)/E2</f>
        <v>5.8061749896423716E-2</v>
      </c>
      <c r="CC2" s="143">
        <f t="shared" si="31"/>
        <v>6.8818275072515103E-2</v>
      </c>
      <c r="CD2" s="147">
        <f t="shared" si="31"/>
        <v>4.765906843362238E-2</v>
      </c>
      <c r="CE2" s="150">
        <f t="shared" si="31"/>
        <v>5.8725644051665485E-2</v>
      </c>
      <c r="CF2" s="144">
        <f t="shared" si="31"/>
        <v>8.7105022802150475E-2</v>
      </c>
      <c r="CG2" s="144">
        <f t="shared" si="31"/>
        <v>3.2548276651782906E-2</v>
      </c>
      <c r="CH2" s="144">
        <f t="shared" si="31"/>
        <v>7.7492026524353858E-2</v>
      </c>
      <c r="CI2" s="144">
        <f t="shared" si="31"/>
        <v>9.6133182958976368E-2</v>
      </c>
      <c r="CJ2" s="151">
        <f t="shared" si="31"/>
        <v>5.9099980389350083E-2</v>
      </c>
      <c r="CK2" s="155">
        <f t="shared" si="31"/>
        <v>0.12979300400349128</v>
      </c>
      <c r="CL2" s="145">
        <f t="shared" si="31"/>
        <v>7.2859063927499648E-2</v>
      </c>
      <c r="CM2" s="145">
        <f t="shared" si="31"/>
        <v>0.18508413330108267</v>
      </c>
      <c r="CN2" s="145">
        <f t="shared" si="31"/>
        <v>5.2745287724542136E-2</v>
      </c>
      <c r="CO2" s="145">
        <f t="shared" si="31"/>
        <v>1.6039362261954602E-2</v>
      </c>
      <c r="CP2" s="156">
        <f t="shared" si="31"/>
        <v>9.0227027420205011E-2</v>
      </c>
      <c r="CQ2" s="160">
        <f t="shared" si="31"/>
        <v>0.1777176613709687</v>
      </c>
      <c r="CR2" s="146">
        <f t="shared" si="31"/>
        <v>0.14836208367323644</v>
      </c>
      <c r="CS2" s="146">
        <f t="shared" si="31"/>
        <v>0.20352649291216848</v>
      </c>
      <c r="CT2" s="146">
        <f t="shared" si="31"/>
        <v>0.10093871625890143</v>
      </c>
      <c r="CU2" s="146">
        <f t="shared" si="31"/>
        <v>7.4708043214079048E-2</v>
      </c>
      <c r="CV2" s="408">
        <f t="shared" si="31"/>
        <v>0.12590113045092002</v>
      </c>
      <c r="CW2" s="410">
        <f t="shared" si="31"/>
        <v>6.2346832626827678E-2</v>
      </c>
      <c r="CX2" s="411">
        <f t="shared" ref="CX2:DB2" si="32">(AG2-AA2)/AA2</f>
        <v>5.5532123609024812E-2</v>
      </c>
      <c r="CY2" s="411">
        <f t="shared" si="32"/>
        <v>6.8063569694379961E-2</v>
      </c>
      <c r="CZ2" s="411">
        <f t="shared" si="32"/>
        <v>2.1221870857364898E-2</v>
      </c>
      <c r="DA2" s="411">
        <f t="shared" si="32"/>
        <v>1.2123885638324733E-2</v>
      </c>
      <c r="DB2" s="412">
        <f t="shared" si="32"/>
        <v>2.9486295457434138E-2</v>
      </c>
    </row>
    <row r="3" spans="1:106" x14ac:dyDescent="0.25">
      <c r="A3" s="191">
        <v>1</v>
      </c>
      <c r="B3" s="192" t="s">
        <v>343</v>
      </c>
      <c r="C3" s="2">
        <v>102</v>
      </c>
      <c r="D3" s="7" t="s">
        <v>3</v>
      </c>
      <c r="E3" s="24">
        <v>41728.230855817732</v>
      </c>
      <c r="F3" s="25">
        <v>16533.486726333751</v>
      </c>
      <c r="G3" s="26">
        <v>25194.744129483981</v>
      </c>
      <c r="H3" s="41">
        <v>51280.034976706345</v>
      </c>
      <c r="I3" s="33">
        <v>19874.523018980744</v>
      </c>
      <c r="J3" s="33">
        <v>31405.511957725601</v>
      </c>
      <c r="K3" s="33">
        <v>45547.665230099265</v>
      </c>
      <c r="L3" s="33">
        <v>18385.850692712305</v>
      </c>
      <c r="M3" s="42">
        <v>27161.814537386959</v>
      </c>
      <c r="N3" s="11">
        <v>49337.49290261064</v>
      </c>
      <c r="O3" s="12">
        <v>18815.005811800296</v>
      </c>
      <c r="P3" s="12">
        <v>30522.487090810344</v>
      </c>
      <c r="Q3" s="12">
        <v>44627.174951608948</v>
      </c>
      <c r="R3" s="12">
        <v>17550.245427541198</v>
      </c>
      <c r="S3" s="13">
        <v>27076.929524067749</v>
      </c>
      <c r="T3" s="50">
        <v>42776.352902364</v>
      </c>
      <c r="U3" s="35">
        <v>17740.097561717786</v>
      </c>
      <c r="V3" s="35">
        <v>25036.255340646214</v>
      </c>
      <c r="W3" s="35">
        <v>36103.48658009676</v>
      </c>
      <c r="X3" s="35">
        <v>15671.21611507227</v>
      </c>
      <c r="Y3" s="51">
        <v>20432.270465024492</v>
      </c>
      <c r="Z3" s="59">
        <v>37663.183237176163</v>
      </c>
      <c r="AA3" s="37">
        <v>15664.775315688912</v>
      </c>
      <c r="AB3" s="37">
        <v>21998.407921487251</v>
      </c>
      <c r="AC3" s="37">
        <v>29745.500132006826</v>
      </c>
      <c r="AD3" s="37">
        <v>12950.380253970508</v>
      </c>
      <c r="AE3" s="226">
        <v>16795.119878036316</v>
      </c>
      <c r="AF3" s="41">
        <v>37478.258060929067</v>
      </c>
      <c r="AG3" s="33">
        <v>15283.198322491913</v>
      </c>
      <c r="AH3" s="33">
        <v>22195.059738437154</v>
      </c>
      <c r="AI3" s="33">
        <v>28448.531660375367</v>
      </c>
      <c r="AJ3" s="33">
        <v>12115.318014099332</v>
      </c>
      <c r="AK3" s="42">
        <v>16333.213646276035</v>
      </c>
      <c r="AL3" s="108">
        <v>12597.0361328125</v>
      </c>
      <c r="AM3" s="333">
        <v>12600.16796875</v>
      </c>
      <c r="AN3" s="333">
        <v>12603.4892578125</v>
      </c>
      <c r="AO3" s="333">
        <v>12607</v>
      </c>
      <c r="AP3" s="388">
        <v>13196</v>
      </c>
      <c r="AQ3" s="93">
        <v>13197</v>
      </c>
      <c r="AR3" s="391">
        <f t="shared" si="0"/>
        <v>3312.5435551561923</v>
      </c>
      <c r="AS3" s="122">
        <f t="shared" si="1"/>
        <v>1312.4902200818226</v>
      </c>
      <c r="AT3" s="123">
        <f t="shared" si="2"/>
        <v>2000.0533350743699</v>
      </c>
      <c r="AU3" s="116">
        <f t="shared" si="3"/>
        <v>4069.7897920001765</v>
      </c>
      <c r="AV3" s="117">
        <f t="shared" si="4"/>
        <v>1577.3220696955834</v>
      </c>
      <c r="AW3" s="117">
        <f t="shared" si="5"/>
        <v>2492.4677223045928</v>
      </c>
      <c r="AX3" s="117">
        <f t="shared" si="6"/>
        <v>3614.8458769012605</v>
      </c>
      <c r="AY3" s="117">
        <f t="shared" si="7"/>
        <v>1459.1750473732989</v>
      </c>
      <c r="AZ3" s="118">
        <f t="shared" si="8"/>
        <v>2155.6708295279614</v>
      </c>
      <c r="BA3" s="110">
        <f t="shared" si="9"/>
        <v>3914.5899911826327</v>
      </c>
      <c r="BB3" s="111">
        <f t="shared" si="10"/>
        <v>1492.8410241741171</v>
      </c>
      <c r="BC3" s="111">
        <f t="shared" si="11"/>
        <v>2421.7489670085156</v>
      </c>
      <c r="BD3" s="111">
        <f t="shared" si="12"/>
        <v>3540.8587287798887</v>
      </c>
      <c r="BE3" s="111">
        <f t="shared" si="13"/>
        <v>1392.4910053509479</v>
      </c>
      <c r="BF3" s="112">
        <f t="shared" si="14"/>
        <v>2148.3677234289407</v>
      </c>
      <c r="BG3" s="126">
        <f t="shared" si="15"/>
        <v>3393.0636077071472</v>
      </c>
      <c r="BH3" s="127">
        <f t="shared" si="16"/>
        <v>1407.1624939888779</v>
      </c>
      <c r="BI3" s="127">
        <f t="shared" si="17"/>
        <v>1985.9011137182688</v>
      </c>
      <c r="BJ3" s="127">
        <f t="shared" si="18"/>
        <v>2863.7650971759149</v>
      </c>
      <c r="BK3" s="127">
        <f t="shared" si="19"/>
        <v>1243.0567236513261</v>
      </c>
      <c r="BL3" s="128">
        <f t="shared" si="20"/>
        <v>1620.7083735245888</v>
      </c>
      <c r="BM3" s="132">
        <f t="shared" si="21"/>
        <v>2854.1363471640016</v>
      </c>
      <c r="BN3" s="133">
        <f t="shared" si="22"/>
        <v>1187.0851254689992</v>
      </c>
      <c r="BO3" s="133">
        <f t="shared" si="23"/>
        <v>1667.0512216950024</v>
      </c>
      <c r="BP3" s="133">
        <f t="shared" si="24"/>
        <v>2254.1300494094289</v>
      </c>
      <c r="BQ3" s="133">
        <f t="shared" si="25"/>
        <v>981.38680311992334</v>
      </c>
      <c r="BR3" s="231">
        <f t="shared" si="26"/>
        <v>1272.7432462895056</v>
      </c>
      <c r="BS3" s="401">
        <f t="shared" ref="BS3:BS66" si="33">(AF3*1000)/$AQ3</f>
        <v>2839.9074078145841</v>
      </c>
      <c r="BT3" s="402">
        <f t="shared" ref="BT3:BT66" si="34">(AG3*1000)/$AQ3</f>
        <v>1158.0812550194676</v>
      </c>
      <c r="BU3" s="402">
        <f t="shared" ref="BU3:BU66" si="35">(AH3*1000)/$AQ3</f>
        <v>1681.8261527951165</v>
      </c>
      <c r="BV3" s="402">
        <f t="shared" ref="BV3:BV66" si="36">(AI3*1000)/$AQ3</f>
        <v>2155.6817201163421</v>
      </c>
      <c r="BW3" s="402">
        <f t="shared" ref="BW3:BW66" si="37">(AJ3*1000)/$AQ3</f>
        <v>918.03576677270075</v>
      </c>
      <c r="BX3" s="403">
        <f t="shared" ref="BX3:BX66" si="38">(AK3*1000)/$AQ3</f>
        <v>1237.6459533436414</v>
      </c>
      <c r="BY3" s="223">
        <f t="shared" si="28"/>
        <v>0.22890508236240995</v>
      </c>
      <c r="BZ3" s="143">
        <f t="shared" si="29"/>
        <v>0.20207693319313885</v>
      </c>
      <c r="CA3" s="143">
        <f t="shared" si="30"/>
        <v>0.24651045457427409</v>
      </c>
      <c r="CB3" s="143">
        <f t="shared" ref="CB3:CB34" si="39">(K3-E3)/E3</f>
        <v>9.1531183947833938E-2</v>
      </c>
      <c r="CC3" s="143">
        <f t="shared" ref="CC3:CC34" si="40">(L3-F3)/F3</f>
        <v>0.11203710366962083</v>
      </c>
      <c r="CD3" s="147">
        <f t="shared" ref="CD3:CD34" si="41">(M3-G3)/G3</f>
        <v>7.8074633256585743E-2</v>
      </c>
      <c r="CE3" s="150">
        <f t="shared" ref="CE3:CE34" si="42">(N3-H3)/H3</f>
        <v>-3.7881059850643502E-2</v>
      </c>
      <c r="CF3" s="144">
        <f t="shared" ref="CF3:CF34" si="43">(O3-I3)/I3</f>
        <v>-5.3310321267513117E-2</v>
      </c>
      <c r="CG3" s="144">
        <f t="shared" ref="CG3:CG34" si="44">(P3-J3)/J3</f>
        <v>-2.8116875410401875E-2</v>
      </c>
      <c r="CH3" s="144">
        <f t="shared" ref="CH3:CH34" si="45">(Q3-K3)/K3</f>
        <v>-2.0209384473170083E-2</v>
      </c>
      <c r="CI3" s="144">
        <f t="shared" ref="CI3:CI34" si="46">(R3-L3)/L3</f>
        <v>-4.5448278632128795E-2</v>
      </c>
      <c r="CJ3" s="151">
        <f t="shared" ref="CJ3:CJ34" si="47">(S3-M3)/M3</f>
        <v>-3.1251598895342485E-3</v>
      </c>
      <c r="CK3" s="155">
        <f t="shared" ref="CK3:CK34" si="48">(T3-N3)/N3</f>
        <v>-0.13298486838798135</v>
      </c>
      <c r="CL3" s="145">
        <f t="shared" ref="CL3:CL34" si="49">(U3-O3)/O3</f>
        <v>-5.7130370345586309E-2</v>
      </c>
      <c r="CM3" s="145">
        <f t="shared" ref="CM3:CM34" si="50">(V3-P3)/P3</f>
        <v>-0.17974392892170032</v>
      </c>
      <c r="CN3" s="145">
        <f t="shared" ref="CN3:CN34" si="51">(W3-Q3)/Q3</f>
        <v>-0.19099771340567195</v>
      </c>
      <c r="CO3" s="145">
        <f t="shared" ref="CO3:CO34" si="52">(X3-R3)/R3</f>
        <v>-0.10706570003404119</v>
      </c>
      <c r="CP3" s="156">
        <f t="shared" ref="CP3:CP34" si="53">(Y3-S3)/S3</f>
        <v>-0.2453992818180159</v>
      </c>
      <c r="CQ3" s="160">
        <f t="shared" ref="CQ3:CQ34" si="54">(Z3-T3)/T3</f>
        <v>-0.11953262300922485</v>
      </c>
      <c r="CR3" s="146">
        <f t="shared" ref="CR3:CR34" si="55">(AA3-U3)/U3</f>
        <v>-0.11698482710192713</v>
      </c>
      <c r="CS3" s="146">
        <f t="shared" ref="CS3:CS34" si="56">(AB3-V3)/V3</f>
        <v>-0.1213379308457138</v>
      </c>
      <c r="CT3" s="146">
        <f t="shared" ref="CT3:CT34" si="57">(AC3-W3)/W3</f>
        <v>-0.1761044998793824</v>
      </c>
      <c r="CU3" s="146">
        <f t="shared" ref="CU3:CU34" si="58">(AD3-X3)/X3</f>
        <v>-0.17361995655748211</v>
      </c>
      <c r="CV3" s="408">
        <f t="shared" ref="CV3:CV34" si="59">(AE3-Y3)/Y3</f>
        <v>-0.17801010383129817</v>
      </c>
      <c r="CW3" s="410">
        <f t="shared" ref="CW3:CW66" si="60">(AF3-Z3)/Z3</f>
        <v>-4.9099720297821744E-3</v>
      </c>
      <c r="CX3" s="411">
        <f t="shared" ref="CX3:CX66" si="61">(AG3-AA3)/AA3</f>
        <v>-2.435891900823078E-2</v>
      </c>
      <c r="CY3" s="411">
        <f t="shared" ref="CY3:CY66" si="62">(AH3-AB3)/AB3</f>
        <v>8.9393658691918673E-3</v>
      </c>
      <c r="CZ3" s="411">
        <f t="shared" ref="CZ3:CZ66" si="63">(AI3-AC3)/AC3</f>
        <v>-4.3602173971715862E-2</v>
      </c>
      <c r="DA3" s="411">
        <f t="shared" ref="DA3:DA66" si="64">(AJ3-AD3)/AD3</f>
        <v>-6.4481677255395775E-2</v>
      </c>
      <c r="DB3" s="412">
        <f t="shared" ref="DB3:DB66" si="65">(AK3-AE3)/AE3</f>
        <v>-2.7502407551394402E-2</v>
      </c>
    </row>
    <row r="4" spans="1:106" x14ac:dyDescent="0.25">
      <c r="A4" s="191">
        <v>1</v>
      </c>
      <c r="B4" s="192" t="s">
        <v>343</v>
      </c>
      <c r="C4" s="2">
        <v>103</v>
      </c>
      <c r="D4" s="7" t="s">
        <v>4</v>
      </c>
      <c r="E4" s="24">
        <v>132597.64697337648</v>
      </c>
      <c r="F4" s="25">
        <v>52552.098101249809</v>
      </c>
      <c r="G4" s="26">
        <v>80045.548872126674</v>
      </c>
      <c r="H4" s="41">
        <v>130874.4353070035</v>
      </c>
      <c r="I4" s="33">
        <v>50346.881933350851</v>
      </c>
      <c r="J4" s="33">
        <v>80527.553373652656</v>
      </c>
      <c r="K4" s="33">
        <v>116221.91866177629</v>
      </c>
      <c r="L4" s="33">
        <v>46575.721751216952</v>
      </c>
      <c r="M4" s="42">
        <v>69646.196910559331</v>
      </c>
      <c r="N4" s="11">
        <v>147959.66263029</v>
      </c>
      <c r="O4" s="12">
        <v>55817.721539214472</v>
      </c>
      <c r="P4" s="12">
        <v>92141.941091075525</v>
      </c>
      <c r="Q4" s="12">
        <v>133806.02547545714</v>
      </c>
      <c r="R4" s="12">
        <v>52065.607739806117</v>
      </c>
      <c r="S4" s="13">
        <v>81740.417735651034</v>
      </c>
      <c r="T4" s="50">
        <v>131404.21796573838</v>
      </c>
      <c r="U4" s="35">
        <v>51526.485843758994</v>
      </c>
      <c r="V4" s="35">
        <v>79877.732121979396</v>
      </c>
      <c r="W4" s="35">
        <v>110706.17563203453</v>
      </c>
      <c r="X4" s="35">
        <v>45517.376243198632</v>
      </c>
      <c r="Y4" s="51">
        <v>65188.799388835898</v>
      </c>
      <c r="Z4" s="59">
        <v>131920.98836080355</v>
      </c>
      <c r="AA4" s="37">
        <v>50553.259751699807</v>
      </c>
      <c r="AB4" s="37">
        <v>81367.728609103739</v>
      </c>
      <c r="AC4" s="37">
        <v>103915.18456280696</v>
      </c>
      <c r="AD4" s="37">
        <v>41793.381881868583</v>
      </c>
      <c r="AE4" s="226">
        <v>62121.802680938374</v>
      </c>
      <c r="AF4" s="41">
        <v>140161.15342223295</v>
      </c>
      <c r="AG4" s="33">
        <v>54230.587651330883</v>
      </c>
      <c r="AH4" s="33">
        <v>85930.56577090206</v>
      </c>
      <c r="AI4" s="33">
        <v>106225.54298599751</v>
      </c>
      <c r="AJ4" s="33">
        <v>42989.746100489989</v>
      </c>
      <c r="AK4" s="42">
        <v>63235.796885507523</v>
      </c>
      <c r="AL4" s="108">
        <v>41589.47265625</v>
      </c>
      <c r="AM4" s="333">
        <v>41950.67578125</v>
      </c>
      <c r="AN4" s="333">
        <v>42323.8046875</v>
      </c>
      <c r="AO4" s="333">
        <v>42709</v>
      </c>
      <c r="AP4" s="388">
        <v>44994</v>
      </c>
      <c r="AQ4" s="93">
        <v>45501</v>
      </c>
      <c r="AR4" s="391">
        <f t="shared" si="0"/>
        <v>3188.2502591301773</v>
      </c>
      <c r="AS4" s="122">
        <f t="shared" si="1"/>
        <v>1263.5913548510061</v>
      </c>
      <c r="AT4" s="123">
        <f t="shared" si="2"/>
        <v>1924.6589042791711</v>
      </c>
      <c r="AU4" s="116">
        <f t="shared" si="3"/>
        <v>3119.7217415386258</v>
      </c>
      <c r="AV4" s="117">
        <f t="shared" si="4"/>
        <v>1200.1447174744576</v>
      </c>
      <c r="AW4" s="117">
        <f t="shared" si="5"/>
        <v>1919.5770240641682</v>
      </c>
      <c r="AX4" s="117">
        <f t="shared" si="6"/>
        <v>2770.4421084373112</v>
      </c>
      <c r="AY4" s="117">
        <f t="shared" si="7"/>
        <v>1110.2496177674004</v>
      </c>
      <c r="AZ4" s="118">
        <f t="shared" si="8"/>
        <v>1660.1924906699105</v>
      </c>
      <c r="BA4" s="110">
        <f t="shared" si="9"/>
        <v>3495.8970187760251</v>
      </c>
      <c r="BB4" s="111">
        <f t="shared" si="10"/>
        <v>1318.825704620544</v>
      </c>
      <c r="BC4" s="111">
        <f t="shared" si="11"/>
        <v>2177.0713141554811</v>
      </c>
      <c r="BD4" s="111">
        <f t="shared" si="12"/>
        <v>3161.4838614680521</v>
      </c>
      <c r="BE4" s="111">
        <f t="shared" si="13"/>
        <v>1230.173140723884</v>
      </c>
      <c r="BF4" s="112">
        <f t="shared" si="14"/>
        <v>1931.3107207441683</v>
      </c>
      <c r="BG4" s="126">
        <f t="shared" si="15"/>
        <v>3076.7336618918353</v>
      </c>
      <c r="BH4" s="127">
        <f t="shared" si="16"/>
        <v>1206.4549824102412</v>
      </c>
      <c r="BI4" s="127">
        <f t="shared" si="17"/>
        <v>1870.2786794815941</v>
      </c>
      <c r="BJ4" s="127">
        <f t="shared" si="18"/>
        <v>2592.1041380513366</v>
      </c>
      <c r="BK4" s="127">
        <f t="shared" si="19"/>
        <v>1065.756075843467</v>
      </c>
      <c r="BL4" s="128">
        <f t="shared" si="20"/>
        <v>1526.3480622078696</v>
      </c>
      <c r="BM4" s="132">
        <f t="shared" si="21"/>
        <v>2931.9684482554017</v>
      </c>
      <c r="BN4" s="133">
        <f t="shared" si="22"/>
        <v>1123.5555796706185</v>
      </c>
      <c r="BO4" s="133">
        <f t="shared" si="23"/>
        <v>1808.4128685847834</v>
      </c>
      <c r="BP4" s="133">
        <f t="shared" si="24"/>
        <v>2309.5342615194686</v>
      </c>
      <c r="BQ4" s="133">
        <f t="shared" si="25"/>
        <v>928.86566835285998</v>
      </c>
      <c r="BR4" s="231">
        <f t="shared" si="26"/>
        <v>1380.6685931666084</v>
      </c>
      <c r="BS4" s="401">
        <f t="shared" si="33"/>
        <v>3080.3972093411785</v>
      </c>
      <c r="BT4" s="402">
        <f t="shared" si="34"/>
        <v>1191.8548526698507</v>
      </c>
      <c r="BU4" s="402">
        <f t="shared" si="35"/>
        <v>1888.5423566713271</v>
      </c>
      <c r="BV4" s="402">
        <f t="shared" si="36"/>
        <v>2334.5760090107365</v>
      </c>
      <c r="BW4" s="402">
        <f t="shared" si="37"/>
        <v>944.80881959715146</v>
      </c>
      <c r="BX4" s="403">
        <f t="shared" si="38"/>
        <v>1389.7671894135849</v>
      </c>
      <c r="BY4" s="223">
        <f t="shared" si="28"/>
        <v>-1.2995793709061645E-2</v>
      </c>
      <c r="BZ4" s="143">
        <f t="shared" si="29"/>
        <v>-4.1962476239298101E-2</v>
      </c>
      <c r="CA4" s="143">
        <f t="shared" si="30"/>
        <v>6.0216277896474619E-3</v>
      </c>
      <c r="CB4" s="143">
        <f t="shared" si="39"/>
        <v>-0.12349938845361397</v>
      </c>
      <c r="CC4" s="143">
        <f t="shared" si="40"/>
        <v>-0.11372288768601467</v>
      </c>
      <c r="CD4" s="147">
        <f t="shared" si="41"/>
        <v>-0.12991792933021648</v>
      </c>
      <c r="CE4" s="150">
        <f t="shared" si="42"/>
        <v>0.13054671283362712</v>
      </c>
      <c r="CF4" s="144">
        <f t="shared" si="43"/>
        <v>0.10866292798640266</v>
      </c>
      <c r="CG4" s="144">
        <f t="shared" si="44"/>
        <v>0.14422874197520216</v>
      </c>
      <c r="CH4" s="144">
        <f t="shared" si="45"/>
        <v>0.15129768133370186</v>
      </c>
      <c r="CI4" s="144">
        <f t="shared" si="46"/>
        <v>0.11787012164649328</v>
      </c>
      <c r="CJ4" s="151">
        <f t="shared" si="47"/>
        <v>0.17365227911329142</v>
      </c>
      <c r="CK4" s="155">
        <f t="shared" si="48"/>
        <v>-0.11189160863335476</v>
      </c>
      <c r="CL4" s="145">
        <f t="shared" si="49"/>
        <v>-7.6879449341920758E-2</v>
      </c>
      <c r="CM4" s="145">
        <f t="shared" si="50"/>
        <v>-0.13310126554609764</v>
      </c>
      <c r="CN4" s="145">
        <f t="shared" si="51"/>
        <v>-0.1726368432313955</v>
      </c>
      <c r="CO4" s="145">
        <f t="shared" si="52"/>
        <v>-0.12576884782238151</v>
      </c>
      <c r="CP4" s="156">
        <f t="shared" si="53"/>
        <v>-0.20249001418543225</v>
      </c>
      <c r="CQ4" s="160">
        <f t="shared" si="54"/>
        <v>3.932677375698114E-3</v>
      </c>
      <c r="CR4" s="146">
        <f t="shared" si="55"/>
        <v>-1.8887880206118625E-2</v>
      </c>
      <c r="CS4" s="146">
        <f t="shared" si="56"/>
        <v>1.8653465083973645E-2</v>
      </c>
      <c r="CT4" s="146">
        <f t="shared" si="57"/>
        <v>-6.1342477332063994E-2</v>
      </c>
      <c r="CU4" s="146">
        <f t="shared" si="58"/>
        <v>-8.1814785224719577E-2</v>
      </c>
      <c r="CV4" s="408">
        <f t="shared" si="59"/>
        <v>-4.7047909098672125E-2</v>
      </c>
      <c r="CW4" s="410">
        <f t="shared" si="60"/>
        <v>6.2462881485488689E-2</v>
      </c>
      <c r="CX4" s="411">
        <f t="shared" si="61"/>
        <v>7.2741657366762177E-2</v>
      </c>
      <c r="CY4" s="411">
        <f t="shared" si="62"/>
        <v>5.6076742460374064E-2</v>
      </c>
      <c r="CZ4" s="411">
        <f t="shared" si="63"/>
        <v>2.2233116679826141E-2</v>
      </c>
      <c r="DA4" s="411">
        <f t="shared" si="64"/>
        <v>2.8625685808413362E-2</v>
      </c>
      <c r="DB4" s="412">
        <f t="shared" si="65"/>
        <v>1.7932419158708197E-2</v>
      </c>
    </row>
    <row r="5" spans="1:106" x14ac:dyDescent="0.25">
      <c r="A5" s="191">
        <v>1</v>
      </c>
      <c r="B5" s="192" t="s">
        <v>343</v>
      </c>
      <c r="C5" s="2">
        <v>104</v>
      </c>
      <c r="D5" s="7" t="s">
        <v>5</v>
      </c>
      <c r="E5" s="24">
        <v>54484.421841892428</v>
      </c>
      <c r="F5" s="25">
        <v>21679.676552256027</v>
      </c>
      <c r="G5" s="26">
        <v>32804.745289636398</v>
      </c>
      <c r="H5" s="41">
        <v>36756.842580121607</v>
      </c>
      <c r="I5" s="33">
        <v>13492.052817578146</v>
      </c>
      <c r="J5" s="33">
        <v>23264.789762543463</v>
      </c>
      <c r="K5" s="33">
        <v>32602.564753922081</v>
      </c>
      <c r="L5" s="33">
        <v>12481.450166390054</v>
      </c>
      <c r="M5" s="42">
        <v>20121.114587532025</v>
      </c>
      <c r="N5" s="11">
        <v>46154.463264507154</v>
      </c>
      <c r="O5" s="12">
        <v>16585.194358005487</v>
      </c>
      <c r="P5" s="12">
        <v>29569.268906501668</v>
      </c>
      <c r="Q5" s="12">
        <v>41701.63996512803</v>
      </c>
      <c r="R5" s="12">
        <v>15470.323759555444</v>
      </c>
      <c r="S5" s="13">
        <v>26231.316205572584</v>
      </c>
      <c r="T5" s="50">
        <v>34503.856001558321</v>
      </c>
      <c r="U5" s="35">
        <v>14179.142557234034</v>
      </c>
      <c r="V5" s="35">
        <v>20324.71344432429</v>
      </c>
      <c r="W5" s="35">
        <v>29112.692742275583</v>
      </c>
      <c r="X5" s="35">
        <v>12525.54595981133</v>
      </c>
      <c r="Y5" s="51">
        <v>16587.146782464253</v>
      </c>
      <c r="Z5" s="59">
        <v>34212.774811099596</v>
      </c>
      <c r="AA5" s="37">
        <v>14450.872707463384</v>
      </c>
      <c r="AB5" s="37">
        <v>19761.90210363621</v>
      </c>
      <c r="AC5" s="37">
        <v>27034.43815704732</v>
      </c>
      <c r="AD5" s="37">
        <v>11946.822906291067</v>
      </c>
      <c r="AE5" s="226">
        <v>15087.615250756253</v>
      </c>
      <c r="AF5" s="41">
        <v>32770.093861544934</v>
      </c>
      <c r="AG5" s="33">
        <v>13503.400400246748</v>
      </c>
      <c r="AH5" s="33">
        <v>19266.693461298186</v>
      </c>
      <c r="AI5" s="33">
        <v>24882.680317383973</v>
      </c>
      <c r="AJ5" s="33">
        <v>10704.434154985895</v>
      </c>
      <c r="AK5" s="42">
        <v>14178.246162398078</v>
      </c>
      <c r="AL5" s="108">
        <v>15616.93359375</v>
      </c>
      <c r="AM5" s="333">
        <v>15706.8671875</v>
      </c>
      <c r="AN5" s="333">
        <v>15798.5517578125</v>
      </c>
      <c r="AO5" s="333">
        <v>15892</v>
      </c>
      <c r="AP5" s="388">
        <v>16686</v>
      </c>
      <c r="AQ5" s="93">
        <v>16777</v>
      </c>
      <c r="AR5" s="391">
        <f t="shared" si="0"/>
        <v>3488.8040929941235</v>
      </c>
      <c r="AS5" s="122">
        <f t="shared" si="1"/>
        <v>1388.2159658367491</v>
      </c>
      <c r="AT5" s="123">
        <f t="shared" si="2"/>
        <v>2100.5881271573744</v>
      </c>
      <c r="AU5" s="116">
        <f t="shared" si="3"/>
        <v>2340.176569989324</v>
      </c>
      <c r="AV5" s="117">
        <f t="shared" si="4"/>
        <v>858.99069855989671</v>
      </c>
      <c r="AW5" s="117">
        <f t="shared" si="5"/>
        <v>1481.1858714294272</v>
      </c>
      <c r="AX5" s="117">
        <f t="shared" si="6"/>
        <v>2075.6885739677095</v>
      </c>
      <c r="AY5" s="117">
        <f t="shared" si="7"/>
        <v>794.64924592493969</v>
      </c>
      <c r="AZ5" s="118">
        <f t="shared" si="8"/>
        <v>1281.0393280427695</v>
      </c>
      <c r="BA5" s="110">
        <f t="shared" si="9"/>
        <v>2921.4363425231954</v>
      </c>
      <c r="BB5" s="111">
        <f t="shared" si="10"/>
        <v>1049.792070327205</v>
      </c>
      <c r="BC5" s="111">
        <f t="shared" si="11"/>
        <v>1871.6442721959907</v>
      </c>
      <c r="BD5" s="111">
        <f t="shared" si="12"/>
        <v>2639.5862484361114</v>
      </c>
      <c r="BE5" s="111">
        <f t="shared" si="13"/>
        <v>979.22417172860514</v>
      </c>
      <c r="BF5" s="112">
        <f t="shared" si="14"/>
        <v>1660.3620767075063</v>
      </c>
      <c r="BG5" s="126">
        <f t="shared" si="15"/>
        <v>2171.1462371984849</v>
      </c>
      <c r="BH5" s="127">
        <f t="shared" si="16"/>
        <v>892.21888731651359</v>
      </c>
      <c r="BI5" s="127">
        <f t="shared" si="17"/>
        <v>1278.9273498819716</v>
      </c>
      <c r="BJ5" s="127">
        <f t="shared" si="18"/>
        <v>1831.9086799821032</v>
      </c>
      <c r="BK5" s="127">
        <f t="shared" si="19"/>
        <v>788.16674803746105</v>
      </c>
      <c r="BL5" s="128">
        <f t="shared" si="20"/>
        <v>1043.7419319446421</v>
      </c>
      <c r="BM5" s="132">
        <f t="shared" si="21"/>
        <v>2050.3880385412676</v>
      </c>
      <c r="BN5" s="133">
        <f t="shared" si="22"/>
        <v>866.04774706121202</v>
      </c>
      <c r="BO5" s="133">
        <f t="shared" si="23"/>
        <v>1184.3402914800558</v>
      </c>
      <c r="BP5" s="133">
        <f t="shared" si="24"/>
        <v>1620.1868726505645</v>
      </c>
      <c r="BQ5" s="133">
        <f t="shared" si="25"/>
        <v>715.97883892431184</v>
      </c>
      <c r="BR5" s="231">
        <f t="shared" si="26"/>
        <v>904.20803372625267</v>
      </c>
      <c r="BS5" s="401">
        <f t="shared" si="33"/>
        <v>1953.2749515136754</v>
      </c>
      <c r="BT5" s="402">
        <f t="shared" si="34"/>
        <v>804.87574657249502</v>
      </c>
      <c r="BU5" s="402">
        <f t="shared" si="35"/>
        <v>1148.3992049411806</v>
      </c>
      <c r="BV5" s="402">
        <f t="shared" si="36"/>
        <v>1483.14241624748</v>
      </c>
      <c r="BW5" s="402">
        <f t="shared" si="37"/>
        <v>638.04220986981557</v>
      </c>
      <c r="BX5" s="403">
        <f t="shared" si="38"/>
        <v>845.10020637766456</v>
      </c>
      <c r="BY5" s="223">
        <f t="shared" si="28"/>
        <v>-0.32536968664573945</v>
      </c>
      <c r="BZ5" s="143">
        <f t="shared" si="29"/>
        <v>-0.37766355577043248</v>
      </c>
      <c r="CA5" s="143">
        <f t="shared" si="30"/>
        <v>-0.29081023013176011</v>
      </c>
      <c r="CB5" s="143">
        <f t="shared" si="39"/>
        <v>-0.40161676215394188</v>
      </c>
      <c r="CC5" s="143">
        <f t="shared" si="40"/>
        <v>-0.42427876466214109</v>
      </c>
      <c r="CD5" s="147">
        <f t="shared" si="41"/>
        <v>-0.38664012142509629</v>
      </c>
      <c r="CE5" s="150">
        <f t="shared" si="42"/>
        <v>0.25566996577306278</v>
      </c>
      <c r="CF5" s="144">
        <f t="shared" si="43"/>
        <v>0.22925655437676881</v>
      </c>
      <c r="CG5" s="144">
        <f t="shared" si="44"/>
        <v>0.27098801271389422</v>
      </c>
      <c r="CH5" s="144">
        <f t="shared" si="45"/>
        <v>0.27909077951026329</v>
      </c>
      <c r="CI5" s="144">
        <f t="shared" si="46"/>
        <v>0.2394652506976957</v>
      </c>
      <c r="CJ5" s="151">
        <f t="shared" si="47"/>
        <v>0.30367113071493179</v>
      </c>
      <c r="CK5" s="155">
        <f t="shared" si="48"/>
        <v>-0.2524264489044154</v>
      </c>
      <c r="CL5" s="145">
        <f t="shared" si="49"/>
        <v>-0.14507227041388746</v>
      </c>
      <c r="CM5" s="145">
        <f t="shared" si="50"/>
        <v>-0.31264065037958011</v>
      </c>
      <c r="CN5" s="145">
        <f t="shared" si="51"/>
        <v>-0.30188134647413489</v>
      </c>
      <c r="CO5" s="145">
        <f t="shared" si="52"/>
        <v>-0.19035010808518044</v>
      </c>
      <c r="CP5" s="156">
        <f t="shared" si="53"/>
        <v>-0.36765861642350689</v>
      </c>
      <c r="CQ5" s="160">
        <f t="shared" si="54"/>
        <v>-8.4361930575405294E-3</v>
      </c>
      <c r="CR5" s="146">
        <f t="shared" si="55"/>
        <v>1.9164074917260548E-2</v>
      </c>
      <c r="CS5" s="146">
        <f t="shared" si="56"/>
        <v>-2.7690985274148906E-2</v>
      </c>
      <c r="CT5" s="146">
        <f t="shared" si="57"/>
        <v>-7.1386546192285252E-2</v>
      </c>
      <c r="CU5" s="146">
        <f t="shared" si="58"/>
        <v>-4.6203419425956953E-2</v>
      </c>
      <c r="CV5" s="408">
        <f t="shared" si="59"/>
        <v>-9.0403223132581687E-2</v>
      </c>
      <c r="CW5" s="410">
        <f t="shared" si="60"/>
        <v>-4.21679024142355E-2</v>
      </c>
      <c r="CX5" s="411">
        <f t="shared" si="61"/>
        <v>-6.5565058000081819E-2</v>
      </c>
      <c r="CY5" s="411">
        <f t="shared" si="62"/>
        <v>-2.5058753946914113E-2</v>
      </c>
      <c r="CZ5" s="411">
        <f t="shared" si="63"/>
        <v>-7.9593214668026241E-2</v>
      </c>
      <c r="DA5" s="411">
        <f t="shared" si="64"/>
        <v>-0.10399323410502251</v>
      </c>
      <c r="DB5" s="412">
        <f t="shared" si="65"/>
        <v>-6.0272552901466228E-2</v>
      </c>
    </row>
    <row r="6" spans="1:106" x14ac:dyDescent="0.25">
      <c r="A6" s="191">
        <v>1</v>
      </c>
      <c r="B6" s="192" t="s">
        <v>343</v>
      </c>
      <c r="C6" s="2">
        <v>105</v>
      </c>
      <c r="D6" s="7" t="s">
        <v>6</v>
      </c>
      <c r="E6" s="24">
        <v>111704.30137140126</v>
      </c>
      <c r="F6" s="25">
        <v>44096.661733660992</v>
      </c>
      <c r="G6" s="26">
        <v>67607.639637740271</v>
      </c>
      <c r="H6" s="41">
        <v>129297.92548531339</v>
      </c>
      <c r="I6" s="33">
        <v>49314.660719466323</v>
      </c>
      <c r="J6" s="33">
        <v>79983.264765847067</v>
      </c>
      <c r="K6" s="33">
        <v>114796.27335002679</v>
      </c>
      <c r="L6" s="33">
        <v>45620.817570512518</v>
      </c>
      <c r="M6" s="42">
        <v>69175.455779514275</v>
      </c>
      <c r="N6" s="11">
        <v>126562.5070081193</v>
      </c>
      <c r="O6" s="12">
        <v>46354.977477546461</v>
      </c>
      <c r="P6" s="12">
        <v>80207.529530572836</v>
      </c>
      <c r="Q6" s="12">
        <v>114392.18985618967</v>
      </c>
      <c r="R6" s="12">
        <v>43238.957226835002</v>
      </c>
      <c r="S6" s="13">
        <v>71153.232629354665</v>
      </c>
      <c r="T6" s="50">
        <v>134988.22743699996</v>
      </c>
      <c r="U6" s="35">
        <v>61730.410858669842</v>
      </c>
      <c r="V6" s="35">
        <v>73257.816578330108</v>
      </c>
      <c r="W6" s="35">
        <v>114317.53960040504</v>
      </c>
      <c r="X6" s="35">
        <v>54531.301537258623</v>
      </c>
      <c r="Y6" s="51">
        <v>59786.238063146418</v>
      </c>
      <c r="Z6" s="59">
        <v>161641.61634047434</v>
      </c>
      <c r="AA6" s="37">
        <v>75577.443860804284</v>
      </c>
      <c r="AB6" s="37">
        <v>86064.172479670073</v>
      </c>
      <c r="AC6" s="37">
        <v>128188.76660051086</v>
      </c>
      <c r="AD6" s="37">
        <v>62481.370903562194</v>
      </c>
      <c r="AE6" s="226">
        <v>65707.395696948675</v>
      </c>
      <c r="AF6" s="41">
        <v>156918.10066200234</v>
      </c>
      <c r="AG6" s="33">
        <v>73827.749204559237</v>
      </c>
      <c r="AH6" s="33">
        <v>83090.351457443103</v>
      </c>
      <c r="AI6" s="33">
        <v>119670.53489789853</v>
      </c>
      <c r="AJ6" s="33">
        <v>58524.834985754824</v>
      </c>
      <c r="AK6" s="42">
        <v>61145.699912143704</v>
      </c>
      <c r="AL6" s="108">
        <v>24609.1015625</v>
      </c>
      <c r="AM6" s="333">
        <v>24895.16796875</v>
      </c>
      <c r="AN6" s="333">
        <v>25190.083984375</v>
      </c>
      <c r="AO6" s="333">
        <v>25494</v>
      </c>
      <c r="AP6" s="388">
        <v>26853</v>
      </c>
      <c r="AQ6" s="93">
        <v>27146</v>
      </c>
      <c r="AR6" s="391">
        <f t="shared" si="0"/>
        <v>4539.1458557600999</v>
      </c>
      <c r="AS6" s="122">
        <f t="shared" si="1"/>
        <v>1791.8842596373631</v>
      </c>
      <c r="AT6" s="123">
        <f t="shared" si="2"/>
        <v>2747.2615961227361</v>
      </c>
      <c r="AU6" s="116">
        <f t="shared" si="3"/>
        <v>5193.6956459830426</v>
      </c>
      <c r="AV6" s="117">
        <f t="shared" si="4"/>
        <v>1980.8928697074559</v>
      </c>
      <c r="AW6" s="117">
        <f t="shared" si="5"/>
        <v>3212.8027762755869</v>
      </c>
      <c r="AX6" s="117">
        <f t="shared" si="6"/>
        <v>4611.1869377272888</v>
      </c>
      <c r="AY6" s="117">
        <f t="shared" si="7"/>
        <v>1832.5169618368782</v>
      </c>
      <c r="AZ6" s="118">
        <f t="shared" si="8"/>
        <v>2778.6699758904101</v>
      </c>
      <c r="BA6" s="110">
        <f t="shared" si="9"/>
        <v>5024.2987314621087</v>
      </c>
      <c r="BB6" s="111">
        <f t="shared" si="10"/>
        <v>1840.2073413609776</v>
      </c>
      <c r="BC6" s="111">
        <f t="shared" si="11"/>
        <v>3184.0913901011313</v>
      </c>
      <c r="BD6" s="111">
        <f t="shared" si="12"/>
        <v>4541.159526389245</v>
      </c>
      <c r="BE6" s="111">
        <f t="shared" si="13"/>
        <v>1716.5070689583818</v>
      </c>
      <c r="BF6" s="112">
        <f t="shared" si="14"/>
        <v>2824.6524574308628</v>
      </c>
      <c r="BG6" s="126">
        <f t="shared" si="15"/>
        <v>5294.9018371773736</v>
      </c>
      <c r="BH6" s="127">
        <f t="shared" si="16"/>
        <v>2421.3701599854803</v>
      </c>
      <c r="BI6" s="127">
        <f t="shared" si="17"/>
        <v>2873.5316771918924</v>
      </c>
      <c r="BJ6" s="127">
        <f t="shared" si="18"/>
        <v>4484.0958500198103</v>
      </c>
      <c r="BK6" s="127">
        <f t="shared" si="19"/>
        <v>2138.9857039797062</v>
      </c>
      <c r="BL6" s="128">
        <f t="shared" si="20"/>
        <v>2345.1101460401046</v>
      </c>
      <c r="BM6" s="132">
        <f t="shared" si="21"/>
        <v>6019.4993609829198</v>
      </c>
      <c r="BN6" s="133">
        <f t="shared" si="22"/>
        <v>2814.4879105055038</v>
      </c>
      <c r="BO6" s="133">
        <f t="shared" si="23"/>
        <v>3205.0114504774169</v>
      </c>
      <c r="BP6" s="133">
        <f t="shared" si="24"/>
        <v>4773.722362511111</v>
      </c>
      <c r="BQ6" s="133">
        <f t="shared" si="25"/>
        <v>2326.7929431930211</v>
      </c>
      <c r="BR6" s="231">
        <f t="shared" si="26"/>
        <v>2446.9294193180904</v>
      </c>
      <c r="BS6" s="401">
        <f t="shared" si="33"/>
        <v>5780.5238584691051</v>
      </c>
      <c r="BT6" s="402">
        <f t="shared" si="34"/>
        <v>2719.6548001384822</v>
      </c>
      <c r="BU6" s="402">
        <f t="shared" si="35"/>
        <v>3060.8690583306234</v>
      </c>
      <c r="BV6" s="402">
        <f t="shared" si="36"/>
        <v>4408.4039968282077</v>
      </c>
      <c r="BW6" s="402">
        <f t="shared" si="37"/>
        <v>2155.9284972281303</v>
      </c>
      <c r="BX6" s="403">
        <f t="shared" si="38"/>
        <v>2252.4754996000775</v>
      </c>
      <c r="BY6" s="223">
        <f t="shared" si="28"/>
        <v>0.15750176043280351</v>
      </c>
      <c r="BZ6" s="143">
        <f t="shared" si="29"/>
        <v>0.11833092984048255</v>
      </c>
      <c r="CA6" s="143">
        <f t="shared" si="30"/>
        <v>0.18305069063819843</v>
      </c>
      <c r="CB6" s="143">
        <f t="shared" si="39"/>
        <v>2.7679972397348901E-2</v>
      </c>
      <c r="CC6" s="143">
        <f t="shared" si="40"/>
        <v>3.4563973256235572E-2</v>
      </c>
      <c r="CD6" s="147">
        <f t="shared" si="41"/>
        <v>2.3189925726956023E-2</v>
      </c>
      <c r="CE6" s="150">
        <f t="shared" si="42"/>
        <v>-2.1155934767915528E-2</v>
      </c>
      <c r="CF6" s="144">
        <f t="shared" si="43"/>
        <v>-6.0016295331655097E-2</v>
      </c>
      <c r="CG6" s="144">
        <f t="shared" si="44"/>
        <v>2.8038961072958143E-3</v>
      </c>
      <c r="CH6" s="144">
        <f t="shared" si="45"/>
        <v>-3.520005328091358E-3</v>
      </c>
      <c r="CI6" s="144">
        <f t="shared" si="46"/>
        <v>-5.2209944286861168E-2</v>
      </c>
      <c r="CJ6" s="151">
        <f t="shared" si="47"/>
        <v>2.859073102668434E-2</v>
      </c>
      <c r="CK6" s="155">
        <f t="shared" si="48"/>
        <v>6.6573589825777837E-2</v>
      </c>
      <c r="CL6" s="145">
        <f t="shared" si="49"/>
        <v>0.33168894081700229</v>
      </c>
      <c r="CM6" s="145">
        <f t="shared" si="50"/>
        <v>-8.6646640195964325E-2</v>
      </c>
      <c r="CN6" s="145">
        <f t="shared" si="51"/>
        <v>-6.5258175298919612E-4</v>
      </c>
      <c r="CO6" s="145">
        <f t="shared" si="52"/>
        <v>0.26116134695809351</v>
      </c>
      <c r="CP6" s="156">
        <f t="shared" si="53"/>
        <v>-0.15975373354321401</v>
      </c>
      <c r="CQ6" s="160">
        <f t="shared" si="54"/>
        <v>0.19744972883589954</v>
      </c>
      <c r="CR6" s="146">
        <f t="shared" si="55"/>
        <v>0.22431460943677925</v>
      </c>
      <c r="CS6" s="146">
        <f t="shared" si="56"/>
        <v>0.1748121429151101</v>
      </c>
      <c r="CT6" s="146">
        <f t="shared" si="57"/>
        <v>0.12133944667277174</v>
      </c>
      <c r="CU6" s="146">
        <f t="shared" si="58"/>
        <v>0.14578909987819877</v>
      </c>
      <c r="CV6" s="408">
        <f t="shared" si="59"/>
        <v>9.9038806013322184E-2</v>
      </c>
      <c r="CW6" s="410">
        <f t="shared" si="60"/>
        <v>-2.9222150739464332E-2</v>
      </c>
      <c r="CX6" s="411">
        <f t="shared" si="61"/>
        <v>-2.3151016584625022E-2</v>
      </c>
      <c r="CY6" s="411">
        <f t="shared" si="62"/>
        <v>-3.4553530656783349E-2</v>
      </c>
      <c r="CZ6" s="411">
        <f t="shared" si="63"/>
        <v>-6.6450687751436616E-2</v>
      </c>
      <c r="DA6" s="411">
        <f t="shared" si="64"/>
        <v>-6.3323449223195577E-2</v>
      </c>
      <c r="DB6" s="412">
        <f t="shared" si="65"/>
        <v>-6.9424388783328503E-2</v>
      </c>
    </row>
    <row r="7" spans="1:106" x14ac:dyDescent="0.25">
      <c r="A7" s="191">
        <v>1</v>
      </c>
      <c r="B7" s="192" t="s">
        <v>343</v>
      </c>
      <c r="C7" s="2">
        <v>106</v>
      </c>
      <c r="D7" s="7" t="s">
        <v>7</v>
      </c>
      <c r="E7" s="24">
        <v>22739.391245404335</v>
      </c>
      <c r="F7" s="25">
        <v>8613.2819779200381</v>
      </c>
      <c r="G7" s="26">
        <v>14126.109267484297</v>
      </c>
      <c r="H7" s="41">
        <v>18301.602390667384</v>
      </c>
      <c r="I7" s="33">
        <v>6584.3168902414354</v>
      </c>
      <c r="J7" s="33">
        <v>11717.285500425947</v>
      </c>
      <c r="K7" s="33">
        <v>16225.105174992583</v>
      </c>
      <c r="L7" s="33">
        <v>6091.1281816357896</v>
      </c>
      <c r="M7" s="42">
        <v>10133.976993356793</v>
      </c>
      <c r="N7" s="11">
        <v>21992.540083230284</v>
      </c>
      <c r="O7" s="12">
        <v>7682.0578247632438</v>
      </c>
      <c r="P7" s="12">
        <v>14310.48225846704</v>
      </c>
      <c r="Q7" s="12">
        <v>19860.694482088362</v>
      </c>
      <c r="R7" s="12">
        <v>7165.6634901808666</v>
      </c>
      <c r="S7" s="13">
        <v>12695.030991907495</v>
      </c>
      <c r="T7" s="50">
        <v>18366.723580919337</v>
      </c>
      <c r="U7" s="35">
        <v>7111.8175689576892</v>
      </c>
      <c r="V7" s="35">
        <v>11254.906011961646</v>
      </c>
      <c r="W7" s="35">
        <v>15467.635698546539</v>
      </c>
      <c r="X7" s="35">
        <v>6282.4248686551173</v>
      </c>
      <c r="Y7" s="51">
        <v>9185.2108298914227</v>
      </c>
      <c r="Z7" s="59">
        <v>20454.478416036913</v>
      </c>
      <c r="AA7" s="37">
        <v>7800.0969814529126</v>
      </c>
      <c r="AB7" s="37">
        <v>12654.381434584</v>
      </c>
      <c r="AC7" s="37">
        <v>16109.73272228592</v>
      </c>
      <c r="AD7" s="37">
        <v>6448.4947847603598</v>
      </c>
      <c r="AE7" s="226">
        <v>9661.2379375255605</v>
      </c>
      <c r="AF7" s="41">
        <v>19250.413170344262</v>
      </c>
      <c r="AG7" s="33">
        <v>7387.9104481092763</v>
      </c>
      <c r="AH7" s="33">
        <v>11862.502722234985</v>
      </c>
      <c r="AI7" s="33">
        <v>14586.100378133739</v>
      </c>
      <c r="AJ7" s="33">
        <v>5856.5545411267658</v>
      </c>
      <c r="AK7" s="42">
        <v>8729.5458370069719</v>
      </c>
      <c r="AL7" s="108">
        <v>10495.3896484375</v>
      </c>
      <c r="AM7" s="333">
        <v>10344.029296875</v>
      </c>
      <c r="AN7" s="333">
        <v>10196.25390625</v>
      </c>
      <c r="AO7" s="333">
        <v>10052</v>
      </c>
      <c r="AP7" s="388">
        <v>10533</v>
      </c>
      <c r="AQ7" s="93">
        <v>10554</v>
      </c>
      <c r="AR7" s="391">
        <f t="shared" si="0"/>
        <v>2166.6076255482003</v>
      </c>
      <c r="AS7" s="122">
        <f t="shared" si="1"/>
        <v>820.67291129132491</v>
      </c>
      <c r="AT7" s="123">
        <f t="shared" si="2"/>
        <v>1345.9347142568756</v>
      </c>
      <c r="AU7" s="116">
        <f t="shared" si="3"/>
        <v>1769.2914303903237</v>
      </c>
      <c r="AV7" s="117">
        <f t="shared" si="4"/>
        <v>636.53308602196262</v>
      </c>
      <c r="AW7" s="117">
        <f t="shared" si="5"/>
        <v>1132.7583443683611</v>
      </c>
      <c r="AX7" s="117">
        <f t="shared" si="6"/>
        <v>1568.5478752360355</v>
      </c>
      <c r="AY7" s="117">
        <f t="shared" si="7"/>
        <v>588.85449826364663</v>
      </c>
      <c r="AZ7" s="118">
        <f t="shared" si="8"/>
        <v>979.69337697238882</v>
      </c>
      <c r="BA7" s="110">
        <f t="shared" si="9"/>
        <v>2156.9235412772045</v>
      </c>
      <c r="BB7" s="111">
        <f t="shared" si="10"/>
        <v>753.41962797281565</v>
      </c>
      <c r="BC7" s="111">
        <f t="shared" si="11"/>
        <v>1403.5039133043892</v>
      </c>
      <c r="BD7" s="111">
        <f t="shared" si="12"/>
        <v>1947.8422825381335</v>
      </c>
      <c r="BE7" s="111">
        <f t="shared" si="13"/>
        <v>702.77413215343017</v>
      </c>
      <c r="BF7" s="112">
        <f t="shared" si="14"/>
        <v>1245.0681503847034</v>
      </c>
      <c r="BG7" s="126">
        <f t="shared" si="15"/>
        <v>1827.1710685355488</v>
      </c>
      <c r="BH7" s="127">
        <f t="shared" si="16"/>
        <v>707.50274263407175</v>
      </c>
      <c r="BI7" s="127">
        <f t="shared" si="17"/>
        <v>1119.6683259014769</v>
      </c>
      <c r="BJ7" s="127">
        <f t="shared" si="18"/>
        <v>1538.7620074160902</v>
      </c>
      <c r="BK7" s="127">
        <f t="shared" si="19"/>
        <v>624.99252573170679</v>
      </c>
      <c r="BL7" s="128">
        <f t="shared" si="20"/>
        <v>913.76948168438344</v>
      </c>
      <c r="BM7" s="132">
        <f t="shared" si="21"/>
        <v>1941.9423161527498</v>
      </c>
      <c r="BN7" s="133">
        <f t="shared" si="22"/>
        <v>740.53897099144717</v>
      </c>
      <c r="BO7" s="133">
        <f t="shared" si="23"/>
        <v>1201.4033451613027</v>
      </c>
      <c r="BP7" s="133">
        <f t="shared" si="24"/>
        <v>1529.45340570454</v>
      </c>
      <c r="BQ7" s="133">
        <f t="shared" si="25"/>
        <v>612.21824596604574</v>
      </c>
      <c r="BR7" s="231">
        <f t="shared" si="26"/>
        <v>917.2351597384943</v>
      </c>
      <c r="BS7" s="401">
        <f t="shared" si="33"/>
        <v>1823.9921518234094</v>
      </c>
      <c r="BT7" s="402">
        <f t="shared" si="34"/>
        <v>700.01046504730687</v>
      </c>
      <c r="BU7" s="402">
        <f t="shared" si="35"/>
        <v>1123.9816867761024</v>
      </c>
      <c r="BV7" s="402">
        <f t="shared" si="36"/>
        <v>1382.0447582086165</v>
      </c>
      <c r="BW7" s="402">
        <f t="shared" si="37"/>
        <v>554.9132595344671</v>
      </c>
      <c r="BX7" s="403">
        <f t="shared" si="38"/>
        <v>827.13149867414927</v>
      </c>
      <c r="BY7" s="223">
        <f t="shared" si="28"/>
        <v>-0.19515864812932646</v>
      </c>
      <c r="BZ7" s="143">
        <f t="shared" si="29"/>
        <v>-0.23556236668900551</v>
      </c>
      <c r="CA7" s="143">
        <f t="shared" si="30"/>
        <v>-0.1705228043650362</v>
      </c>
      <c r="CB7" s="143">
        <f t="shared" si="39"/>
        <v>-0.28647583394424858</v>
      </c>
      <c r="CC7" s="143">
        <f t="shared" si="40"/>
        <v>-0.29282145908490342</v>
      </c>
      <c r="CD7" s="147">
        <f t="shared" si="41"/>
        <v>-0.28260663984220036</v>
      </c>
      <c r="CE7" s="150">
        <f t="shared" si="42"/>
        <v>0.20167292534150105</v>
      </c>
      <c r="CF7" s="144">
        <f t="shared" si="43"/>
        <v>0.1667205501832334</v>
      </c>
      <c r="CG7" s="144">
        <f t="shared" si="44"/>
        <v>0.22131378107555924</v>
      </c>
      <c r="CH7" s="144">
        <f t="shared" si="45"/>
        <v>0.22407184840313008</v>
      </c>
      <c r="CI7" s="144">
        <f t="shared" si="46"/>
        <v>0.17640989920138367</v>
      </c>
      <c r="CJ7" s="151">
        <f t="shared" si="47"/>
        <v>0.25271953944927744</v>
      </c>
      <c r="CK7" s="155">
        <f t="shared" si="48"/>
        <v>-0.1648657448657192</v>
      </c>
      <c r="CL7" s="145">
        <f t="shared" si="49"/>
        <v>-7.4230143642941018E-2</v>
      </c>
      <c r="CM7" s="145">
        <f t="shared" si="50"/>
        <v>-0.21352014497607238</v>
      </c>
      <c r="CN7" s="145">
        <f t="shared" si="51"/>
        <v>-0.22119361372301269</v>
      </c>
      <c r="CO7" s="145">
        <f t="shared" si="52"/>
        <v>-0.12325985203408647</v>
      </c>
      <c r="CP7" s="156">
        <f t="shared" si="53"/>
        <v>-0.2764719648383232</v>
      </c>
      <c r="CQ7" s="160">
        <f t="shared" si="54"/>
        <v>0.11367050992624968</v>
      </c>
      <c r="CR7" s="146">
        <f t="shared" si="55"/>
        <v>9.6779677743631692E-2</v>
      </c>
      <c r="CS7" s="146">
        <f t="shared" si="56"/>
        <v>0.12434359035384214</v>
      </c>
      <c r="CT7" s="146">
        <f t="shared" si="57"/>
        <v>4.151229290975076E-2</v>
      </c>
      <c r="CU7" s="146">
        <f t="shared" si="58"/>
        <v>2.6434047294988702E-2</v>
      </c>
      <c r="CV7" s="408">
        <f t="shared" si="59"/>
        <v>5.1825387184908513E-2</v>
      </c>
      <c r="CW7" s="410">
        <f t="shared" si="60"/>
        <v>-5.8865604940022735E-2</v>
      </c>
      <c r="CX7" s="411">
        <f t="shared" si="61"/>
        <v>-5.2843770317694036E-2</v>
      </c>
      <c r="CY7" s="411">
        <f t="shared" si="62"/>
        <v>-6.2577433471764699E-2</v>
      </c>
      <c r="CZ7" s="411">
        <f t="shared" si="63"/>
        <v>-9.4578375098949688E-2</v>
      </c>
      <c r="DA7" s="411">
        <f t="shared" si="64"/>
        <v>-9.1795103104141199E-2</v>
      </c>
      <c r="DB7" s="412">
        <f t="shared" si="65"/>
        <v>-9.6436099239391462E-2</v>
      </c>
    </row>
    <row r="8" spans="1:106" x14ac:dyDescent="0.25">
      <c r="A8" s="191">
        <v>1</v>
      </c>
      <c r="B8" s="192" t="s">
        <v>343</v>
      </c>
      <c r="C8" s="2">
        <v>107</v>
      </c>
      <c r="D8" s="7" t="s">
        <v>8</v>
      </c>
      <c r="E8" s="24">
        <v>15803.50704715863</v>
      </c>
      <c r="F8" s="25">
        <v>6155.3255886365614</v>
      </c>
      <c r="G8" s="26">
        <v>9648.1814585220673</v>
      </c>
      <c r="H8" s="41">
        <v>21813.349119055456</v>
      </c>
      <c r="I8" s="33">
        <v>8405.2393006079346</v>
      </c>
      <c r="J8" s="33">
        <v>13408.109818447521</v>
      </c>
      <c r="K8" s="33">
        <v>19371.984227958361</v>
      </c>
      <c r="L8" s="33">
        <v>7775.6570394120818</v>
      </c>
      <c r="M8" s="42">
        <v>11596.32718854628</v>
      </c>
      <c r="N8" s="11">
        <v>21627.09814646337</v>
      </c>
      <c r="O8" s="12">
        <v>8211.7497771276903</v>
      </c>
      <c r="P8" s="12">
        <v>13415.348369335679</v>
      </c>
      <c r="Q8" s="12">
        <v>19560.694179978385</v>
      </c>
      <c r="R8" s="12">
        <v>7659.7491076914994</v>
      </c>
      <c r="S8" s="13">
        <v>11900.945072286886</v>
      </c>
      <c r="T8" s="50">
        <v>24207.296697087702</v>
      </c>
      <c r="U8" s="35">
        <v>11169.985085096929</v>
      </c>
      <c r="V8" s="35">
        <v>13037.311611990772</v>
      </c>
      <c r="W8" s="35">
        <v>20507.166767545474</v>
      </c>
      <c r="X8" s="35">
        <v>9867.3217360670442</v>
      </c>
      <c r="Y8" s="51">
        <v>10639.84503147843</v>
      </c>
      <c r="Z8" s="59">
        <v>21225.114607233332</v>
      </c>
      <c r="AA8" s="37">
        <v>9855.2101111697757</v>
      </c>
      <c r="AB8" s="37">
        <v>11369.904496063557</v>
      </c>
      <c r="AC8" s="37">
        <v>16828.076143576123</v>
      </c>
      <c r="AD8" s="37">
        <v>8147.497544672613</v>
      </c>
      <c r="AE8" s="226">
        <v>8680.5785989035085</v>
      </c>
      <c r="AF8" s="41">
        <v>18089.324627006619</v>
      </c>
      <c r="AG8" s="33">
        <v>8458.508574830561</v>
      </c>
      <c r="AH8" s="33">
        <v>9630.8160521760583</v>
      </c>
      <c r="AI8" s="33">
        <v>13792.501331825964</v>
      </c>
      <c r="AJ8" s="33">
        <v>6705.240561999688</v>
      </c>
      <c r="AK8" s="42">
        <v>7087.2607698262764</v>
      </c>
      <c r="AL8" s="108">
        <v>3982.187255859375</v>
      </c>
      <c r="AM8" s="333">
        <v>3985.777587890625</v>
      </c>
      <c r="AN8" s="333">
        <v>3989.3818359375</v>
      </c>
      <c r="AO8" s="333">
        <v>3993</v>
      </c>
      <c r="AP8" s="388">
        <v>4181</v>
      </c>
      <c r="AQ8" s="93">
        <v>4185</v>
      </c>
      <c r="AR8" s="391">
        <f t="shared" si="0"/>
        <v>3968.5494507837143</v>
      </c>
      <c r="AS8" s="122">
        <f t="shared" si="1"/>
        <v>1545.7147525093499</v>
      </c>
      <c r="AT8" s="123">
        <f t="shared" si="2"/>
        <v>2422.8346982743642</v>
      </c>
      <c r="AU8" s="116">
        <f t="shared" si="3"/>
        <v>5472.7963711090151</v>
      </c>
      <c r="AV8" s="117">
        <f t="shared" si="4"/>
        <v>2108.8079089370872</v>
      </c>
      <c r="AW8" s="117">
        <f t="shared" si="5"/>
        <v>3363.9884621719284</v>
      </c>
      <c r="AX8" s="117">
        <f t="shared" si="6"/>
        <v>4860.2772735772514</v>
      </c>
      <c r="AY8" s="117">
        <f t="shared" si="7"/>
        <v>1950.8507105453311</v>
      </c>
      <c r="AZ8" s="118">
        <f t="shared" si="8"/>
        <v>2909.4265630319205</v>
      </c>
      <c r="BA8" s="110">
        <f t="shared" si="9"/>
        <v>5421.1652421034869</v>
      </c>
      <c r="BB8" s="111">
        <f t="shared" si="10"/>
        <v>2058.40155563799</v>
      </c>
      <c r="BC8" s="111">
        <f t="shared" si="11"/>
        <v>3362.7636864654964</v>
      </c>
      <c r="BD8" s="111">
        <f t="shared" si="12"/>
        <v>4903.1892619979417</v>
      </c>
      <c r="BE8" s="111">
        <f t="shared" si="13"/>
        <v>1920.0340861559739</v>
      </c>
      <c r="BF8" s="112">
        <f t="shared" si="14"/>
        <v>2983.1551758419682</v>
      </c>
      <c r="BG8" s="126">
        <f t="shared" si="15"/>
        <v>6062.4334327792894</v>
      </c>
      <c r="BH8" s="127">
        <f t="shared" si="16"/>
        <v>2797.3917067610641</v>
      </c>
      <c r="BI8" s="127">
        <f t="shared" si="17"/>
        <v>3265.0417260182248</v>
      </c>
      <c r="BJ8" s="127">
        <f t="shared" si="18"/>
        <v>5135.7793056712926</v>
      </c>
      <c r="BK8" s="127">
        <f t="shared" si="19"/>
        <v>2471.1549551883409</v>
      </c>
      <c r="BL8" s="128">
        <f t="shared" si="20"/>
        <v>2664.6243504829527</v>
      </c>
      <c r="BM8" s="132">
        <f t="shared" si="21"/>
        <v>5076.5641251454999</v>
      </c>
      <c r="BN8" s="133">
        <f t="shared" si="22"/>
        <v>2357.1418586868635</v>
      </c>
      <c r="BO8" s="133">
        <f t="shared" si="23"/>
        <v>2719.4222664586359</v>
      </c>
      <c r="BP8" s="133">
        <f t="shared" si="24"/>
        <v>4024.8926437637228</v>
      </c>
      <c r="BQ8" s="133">
        <f t="shared" si="25"/>
        <v>1948.6958968363101</v>
      </c>
      <c r="BR8" s="231">
        <f t="shared" si="26"/>
        <v>2076.1967469274118</v>
      </c>
      <c r="BS8" s="401">
        <f t="shared" si="33"/>
        <v>4322.419265712454</v>
      </c>
      <c r="BT8" s="402">
        <f t="shared" si="34"/>
        <v>2021.1490023489991</v>
      </c>
      <c r="BU8" s="402">
        <f t="shared" si="35"/>
        <v>2301.2702633634549</v>
      </c>
      <c r="BV8" s="402">
        <f t="shared" si="36"/>
        <v>3295.6992429691672</v>
      </c>
      <c r="BW8" s="402">
        <f t="shared" si="37"/>
        <v>1602.2080195937128</v>
      </c>
      <c r="BX8" s="403">
        <f t="shared" si="38"/>
        <v>1693.4912233754542</v>
      </c>
      <c r="BY8" s="223">
        <f t="shared" si="28"/>
        <v>0.38028534134626518</v>
      </c>
      <c r="BZ8" s="143">
        <f t="shared" si="29"/>
        <v>0.36552310346100497</v>
      </c>
      <c r="CA8" s="143">
        <f t="shared" si="30"/>
        <v>0.38970332140720426</v>
      </c>
      <c r="CB8" s="143">
        <f t="shared" si="39"/>
        <v>0.22580286579119291</v>
      </c>
      <c r="CC8" s="143">
        <f t="shared" si="40"/>
        <v>0.26324057557033836</v>
      </c>
      <c r="CD8" s="147">
        <f t="shared" si="41"/>
        <v>0.20191843803926907</v>
      </c>
      <c r="CE8" s="150">
        <f t="shared" si="42"/>
        <v>-8.538394153760797E-3</v>
      </c>
      <c r="CF8" s="144">
        <f t="shared" si="43"/>
        <v>-2.3020108834527722E-2</v>
      </c>
      <c r="CG8" s="144">
        <f t="shared" si="44"/>
        <v>5.398636337389512E-4</v>
      </c>
      <c r="CH8" s="144">
        <f t="shared" si="45"/>
        <v>9.741384764688759E-3</v>
      </c>
      <c r="CI8" s="144">
        <f t="shared" si="46"/>
        <v>-1.4906512868698514E-2</v>
      </c>
      <c r="CJ8" s="151">
        <f t="shared" si="47"/>
        <v>2.6268479561483725E-2</v>
      </c>
      <c r="CK8" s="155">
        <f t="shared" si="48"/>
        <v>0.11930396455181699</v>
      </c>
      <c r="CL8" s="145">
        <f t="shared" si="49"/>
        <v>0.36024420960912079</v>
      </c>
      <c r="CM8" s="145">
        <f t="shared" si="50"/>
        <v>-2.8179421580211091E-2</v>
      </c>
      <c r="CN8" s="145">
        <f t="shared" si="51"/>
        <v>4.8386451874282831E-2</v>
      </c>
      <c r="CO8" s="145">
        <f t="shared" si="52"/>
        <v>0.2882042998195361</v>
      </c>
      <c r="CP8" s="156">
        <f t="shared" si="53"/>
        <v>-0.1059663777244981</v>
      </c>
      <c r="CQ8" s="160">
        <f t="shared" si="54"/>
        <v>-0.12319352000230353</v>
      </c>
      <c r="CR8" s="146">
        <f t="shared" si="55"/>
        <v>-0.11770606351850325</v>
      </c>
      <c r="CS8" s="146">
        <f t="shared" si="56"/>
        <v>-0.12789501129923561</v>
      </c>
      <c r="CT8" s="146">
        <f t="shared" si="57"/>
        <v>-0.17940511557119915</v>
      </c>
      <c r="CU8" s="146">
        <f t="shared" si="58"/>
        <v>-0.17429493406585986</v>
      </c>
      <c r="CV8" s="408">
        <f t="shared" si="59"/>
        <v>-0.18414426401684883</v>
      </c>
      <c r="CW8" s="410">
        <f t="shared" si="60"/>
        <v>-0.14773960179975015</v>
      </c>
      <c r="CX8" s="411">
        <f t="shared" si="61"/>
        <v>-0.14172214702517708</v>
      </c>
      <c r="CY8" s="411">
        <f t="shared" si="62"/>
        <v>-0.15295541352080824</v>
      </c>
      <c r="CZ8" s="411">
        <f t="shared" si="63"/>
        <v>-0.18038751345375545</v>
      </c>
      <c r="DA8" s="411">
        <f t="shared" si="64"/>
        <v>-0.17701840040638864</v>
      </c>
      <c r="DB8" s="412">
        <f t="shared" si="65"/>
        <v>-0.18354972665975203</v>
      </c>
    </row>
    <row r="9" spans="1:106" x14ac:dyDescent="0.25">
      <c r="A9" s="191">
        <v>1</v>
      </c>
      <c r="B9" s="192" t="s">
        <v>343</v>
      </c>
      <c r="C9" s="2">
        <v>108</v>
      </c>
      <c r="D9" s="7" t="s">
        <v>9</v>
      </c>
      <c r="E9" s="24">
        <v>73910.691666365834</v>
      </c>
      <c r="F9" s="25">
        <v>27784.885455748066</v>
      </c>
      <c r="G9" s="26">
        <v>46125.806210617768</v>
      </c>
      <c r="H9" s="41">
        <v>56004.549452158164</v>
      </c>
      <c r="I9" s="33">
        <v>19701.000977744217</v>
      </c>
      <c r="J9" s="33">
        <v>36303.548474413947</v>
      </c>
      <c r="K9" s="33">
        <v>49623.325630920219</v>
      </c>
      <c r="L9" s="33">
        <v>18225.3260683466</v>
      </c>
      <c r="M9" s="42">
        <v>31397.999562573619</v>
      </c>
      <c r="N9" s="11">
        <v>62751.065427000045</v>
      </c>
      <c r="O9" s="12">
        <v>22161.439987047033</v>
      </c>
      <c r="P9" s="12">
        <v>40589.625439953015</v>
      </c>
      <c r="Q9" s="12">
        <v>56679.359689747391</v>
      </c>
      <c r="R9" s="12">
        <v>20671.729506268253</v>
      </c>
      <c r="S9" s="13">
        <v>36007.630183479137</v>
      </c>
      <c r="T9" s="50">
        <v>67053.73781843319</v>
      </c>
      <c r="U9" s="35">
        <v>27193.328272422379</v>
      </c>
      <c r="V9" s="35">
        <v>39860.409546010815</v>
      </c>
      <c r="W9" s="35">
        <v>56552.365158567511</v>
      </c>
      <c r="X9" s="35">
        <v>24021.994397869101</v>
      </c>
      <c r="Y9" s="51">
        <v>32530.370760698414</v>
      </c>
      <c r="Z9" s="59">
        <v>69313.298908088618</v>
      </c>
      <c r="AA9" s="37">
        <v>29232.55545649512</v>
      </c>
      <c r="AB9" s="37">
        <v>40080.743451593502</v>
      </c>
      <c r="AC9" s="37">
        <v>54767.569820586912</v>
      </c>
      <c r="AD9" s="37">
        <v>24167.133031122139</v>
      </c>
      <c r="AE9" s="226">
        <v>30600.436789464777</v>
      </c>
      <c r="AF9" s="41">
        <v>70499.917671601332</v>
      </c>
      <c r="AG9" s="33">
        <v>30534.02255353213</v>
      </c>
      <c r="AH9" s="33">
        <v>39965.895118069202</v>
      </c>
      <c r="AI9" s="33">
        <v>53615.639056653628</v>
      </c>
      <c r="AJ9" s="33">
        <v>24204.972393854692</v>
      </c>
      <c r="AK9" s="42">
        <v>29410.666662798936</v>
      </c>
      <c r="AL9" s="108">
        <v>17815.24609375</v>
      </c>
      <c r="AM9" s="333">
        <v>18004.029296875</v>
      </c>
      <c r="AN9" s="333">
        <v>18196.6015625</v>
      </c>
      <c r="AO9" s="333">
        <v>18393</v>
      </c>
      <c r="AP9" s="388">
        <v>19365</v>
      </c>
      <c r="AQ9" s="93">
        <v>19563</v>
      </c>
      <c r="AR9" s="391">
        <f t="shared" si="0"/>
        <v>4148.7325674549847</v>
      </c>
      <c r="AS9" s="122">
        <f t="shared" si="1"/>
        <v>1559.6127782649967</v>
      </c>
      <c r="AT9" s="123">
        <f t="shared" si="2"/>
        <v>2589.1197891899888</v>
      </c>
      <c r="AU9" s="116">
        <f t="shared" si="3"/>
        <v>3110.6675360653298</v>
      </c>
      <c r="AV9" s="117">
        <f t="shared" si="4"/>
        <v>1094.2551055037311</v>
      </c>
      <c r="AW9" s="117">
        <f t="shared" si="5"/>
        <v>2016.4124305615987</v>
      </c>
      <c r="AX9" s="117">
        <f t="shared" si="6"/>
        <v>2756.2344413388314</v>
      </c>
      <c r="AY9" s="117">
        <f t="shared" si="7"/>
        <v>1012.2915136285637</v>
      </c>
      <c r="AZ9" s="118">
        <f t="shared" si="8"/>
        <v>1743.9429277102677</v>
      </c>
      <c r="BA9" s="110">
        <f t="shared" si="9"/>
        <v>3448.5046678341832</v>
      </c>
      <c r="BB9" s="111">
        <f t="shared" si="10"/>
        <v>1217.8889509081666</v>
      </c>
      <c r="BC9" s="111">
        <f t="shared" si="11"/>
        <v>2230.6157169260168</v>
      </c>
      <c r="BD9" s="111">
        <f t="shared" si="12"/>
        <v>3114.8321567118114</v>
      </c>
      <c r="BE9" s="111">
        <f t="shared" si="13"/>
        <v>1136.0214397873642</v>
      </c>
      <c r="BF9" s="112">
        <f t="shared" si="14"/>
        <v>1978.8107169244472</v>
      </c>
      <c r="BG9" s="126">
        <f t="shared" si="15"/>
        <v>3645.6117989688028</v>
      </c>
      <c r="BH9" s="127">
        <f t="shared" si="16"/>
        <v>1478.4607335628978</v>
      </c>
      <c r="BI9" s="127">
        <f t="shared" si="17"/>
        <v>2167.1510654059052</v>
      </c>
      <c r="BJ9" s="127">
        <f t="shared" si="18"/>
        <v>3074.6678170264508</v>
      </c>
      <c r="BK9" s="127">
        <f t="shared" si="19"/>
        <v>1306.040036854733</v>
      </c>
      <c r="BL9" s="128">
        <f t="shared" si="20"/>
        <v>1768.6277801717183</v>
      </c>
      <c r="BM9" s="132">
        <f t="shared" si="21"/>
        <v>3579.3079735651236</v>
      </c>
      <c r="BN9" s="133">
        <f t="shared" si="22"/>
        <v>1509.5561815902463</v>
      </c>
      <c r="BO9" s="133">
        <f t="shared" si="23"/>
        <v>2069.7517919748775</v>
      </c>
      <c r="BP9" s="133">
        <f t="shared" si="24"/>
        <v>2828.1729832474521</v>
      </c>
      <c r="BQ9" s="133">
        <f t="shared" si="25"/>
        <v>1247.9800170990004</v>
      </c>
      <c r="BR9" s="231">
        <f t="shared" si="26"/>
        <v>1580.1929661484521</v>
      </c>
      <c r="BS9" s="401">
        <f t="shared" si="33"/>
        <v>3603.7375490262907</v>
      </c>
      <c r="BT9" s="402">
        <f t="shared" si="34"/>
        <v>1560.8047106032884</v>
      </c>
      <c r="BU9" s="402">
        <f t="shared" si="35"/>
        <v>2042.9328384230027</v>
      </c>
      <c r="BV9" s="402">
        <f t="shared" si="36"/>
        <v>2740.6654938738243</v>
      </c>
      <c r="BW9" s="402">
        <f t="shared" si="37"/>
        <v>1237.283258899693</v>
      </c>
      <c r="BX9" s="403">
        <f t="shared" si="38"/>
        <v>1503.3822349741317</v>
      </c>
      <c r="BY9" s="223">
        <f t="shared" si="28"/>
        <v>-0.24226727974670176</v>
      </c>
      <c r="BZ9" s="143">
        <f t="shared" si="29"/>
        <v>-0.29094539514581569</v>
      </c>
      <c r="CA9" s="143">
        <f t="shared" si="30"/>
        <v>-0.21294495518092041</v>
      </c>
      <c r="CB9" s="143">
        <f t="shared" si="39"/>
        <v>-0.32860423151063467</v>
      </c>
      <c r="CC9" s="143">
        <f t="shared" si="40"/>
        <v>-0.34405610210726312</v>
      </c>
      <c r="CD9" s="147">
        <f t="shared" si="41"/>
        <v>-0.31929646022434038</v>
      </c>
      <c r="CE9" s="150">
        <f t="shared" si="42"/>
        <v>0.12046371305254561</v>
      </c>
      <c r="CF9" s="144">
        <f t="shared" si="43"/>
        <v>0.12488903543948449</v>
      </c>
      <c r="CG9" s="144">
        <f t="shared" si="44"/>
        <v>0.11806220454068876</v>
      </c>
      <c r="CH9" s="144">
        <f t="shared" si="45"/>
        <v>0.14219188192478918</v>
      </c>
      <c r="CI9" s="144">
        <f t="shared" si="46"/>
        <v>0.13423098323439714</v>
      </c>
      <c r="CJ9" s="151">
        <f t="shared" si="47"/>
        <v>0.14681287614259964</v>
      </c>
      <c r="CK9" s="155">
        <f t="shared" si="48"/>
        <v>6.8567320126836029E-2</v>
      </c>
      <c r="CL9" s="145">
        <f t="shared" si="49"/>
        <v>0.22705601659081698</v>
      </c>
      <c r="CM9" s="145">
        <f t="shared" si="50"/>
        <v>-1.7965573370983163E-2</v>
      </c>
      <c r="CN9" s="145">
        <f t="shared" si="51"/>
        <v>-2.2405780847741634E-3</v>
      </c>
      <c r="CO9" s="145">
        <f t="shared" si="52"/>
        <v>0.16206988827833455</v>
      </c>
      <c r="CP9" s="156">
        <f t="shared" si="53"/>
        <v>-9.657007153934126E-2</v>
      </c>
      <c r="CQ9" s="160">
        <f t="shared" si="54"/>
        <v>3.3697764855015598E-2</v>
      </c>
      <c r="CR9" s="146">
        <f t="shared" si="55"/>
        <v>7.4989981500013222E-2</v>
      </c>
      <c r="CS9" s="146">
        <f t="shared" si="56"/>
        <v>5.5276377762339896E-3</v>
      </c>
      <c r="CT9" s="146">
        <f t="shared" si="57"/>
        <v>-3.1560047629771104E-2</v>
      </c>
      <c r="CU9" s="146">
        <f t="shared" si="58"/>
        <v>6.0419060486465257E-3</v>
      </c>
      <c r="CV9" s="408">
        <f t="shared" si="59"/>
        <v>-5.9327143407946883E-2</v>
      </c>
      <c r="CW9" s="410">
        <f t="shared" si="60"/>
        <v>1.711964056257376E-2</v>
      </c>
      <c r="CX9" s="411">
        <f t="shared" si="61"/>
        <v>4.452115378602111E-2</v>
      </c>
      <c r="CY9" s="411">
        <f t="shared" si="62"/>
        <v>-2.8654242320381384E-3</v>
      </c>
      <c r="CZ9" s="411">
        <f t="shared" si="63"/>
        <v>-2.1033081579242861E-2</v>
      </c>
      <c r="DA9" s="411">
        <f t="shared" si="64"/>
        <v>1.5657365184287295E-3</v>
      </c>
      <c r="DB9" s="412">
        <f t="shared" si="65"/>
        <v>-3.8880821697141875E-2</v>
      </c>
    </row>
    <row r="10" spans="1:106" x14ac:dyDescent="0.25">
      <c r="A10" s="191">
        <v>1</v>
      </c>
      <c r="B10" s="192" t="s">
        <v>343</v>
      </c>
      <c r="C10" s="2">
        <v>109</v>
      </c>
      <c r="D10" s="7" t="s">
        <v>10</v>
      </c>
      <c r="E10" s="24">
        <v>78271.441004340799</v>
      </c>
      <c r="F10" s="25">
        <v>30774.042431921782</v>
      </c>
      <c r="G10" s="26">
        <v>47497.398572419013</v>
      </c>
      <c r="H10" s="41">
        <v>69341.571457959028</v>
      </c>
      <c r="I10" s="33">
        <v>25517.574646598023</v>
      </c>
      <c r="J10" s="33">
        <v>43823.996811361008</v>
      </c>
      <c r="K10" s="33">
        <v>61508.458426009456</v>
      </c>
      <c r="L10" s="33">
        <v>23606.217721272034</v>
      </c>
      <c r="M10" s="42">
        <v>37902.240704737422</v>
      </c>
      <c r="N10" s="11">
        <v>70150.744437420071</v>
      </c>
      <c r="O10" s="12">
        <v>24952.792884793853</v>
      </c>
      <c r="P10" s="12">
        <v>45197.951552626218</v>
      </c>
      <c r="Q10" s="12">
        <v>63371.186719045778</v>
      </c>
      <c r="R10" s="12">
        <v>23275.445333962038</v>
      </c>
      <c r="S10" s="13">
        <v>40095.74138508374</v>
      </c>
      <c r="T10" s="50">
        <v>75846.316820954962</v>
      </c>
      <c r="U10" s="35">
        <v>31661.290595456936</v>
      </c>
      <c r="V10" s="35">
        <v>44185.026225498033</v>
      </c>
      <c r="W10" s="35">
        <v>64028.617033106508</v>
      </c>
      <c r="X10" s="35">
        <v>27968.895079484912</v>
      </c>
      <c r="Y10" s="51">
        <v>36059.7219536216</v>
      </c>
      <c r="Z10" s="59">
        <v>61859.231245380863</v>
      </c>
      <c r="AA10" s="37">
        <v>24511.306517128818</v>
      </c>
      <c r="AB10" s="37">
        <v>37347.924728252045</v>
      </c>
      <c r="AC10" s="37">
        <v>48777.995202779755</v>
      </c>
      <c r="AD10" s="37">
        <v>20263.982950366601</v>
      </c>
      <c r="AE10" s="226">
        <v>28514.012252413151</v>
      </c>
      <c r="AF10" s="41">
        <v>62606.674262939217</v>
      </c>
      <c r="AG10" s="33">
        <v>24467.088595949845</v>
      </c>
      <c r="AH10" s="33">
        <v>38139.585666989369</v>
      </c>
      <c r="AI10" s="33">
        <v>47462.280456661087</v>
      </c>
      <c r="AJ10" s="33">
        <v>19395.584154844844</v>
      </c>
      <c r="AK10" s="42">
        <v>28066.696301816246</v>
      </c>
      <c r="AL10" s="108">
        <v>26102.6875</v>
      </c>
      <c r="AM10" s="333">
        <v>26366.93359375</v>
      </c>
      <c r="AN10" s="333">
        <v>26636.015625</v>
      </c>
      <c r="AO10" s="333">
        <v>26910</v>
      </c>
      <c r="AP10" s="388">
        <v>28326</v>
      </c>
      <c r="AQ10" s="93">
        <v>28603</v>
      </c>
      <c r="AR10" s="391">
        <f t="shared" si="0"/>
        <v>2998.5970220246782</v>
      </c>
      <c r="AS10" s="122">
        <f t="shared" si="1"/>
        <v>1178.9606887000346</v>
      </c>
      <c r="AT10" s="123">
        <f t="shared" si="2"/>
        <v>1819.6363333246438</v>
      </c>
      <c r="AU10" s="116">
        <f t="shared" si="3"/>
        <v>2629.8686273627095</v>
      </c>
      <c r="AV10" s="117">
        <f t="shared" si="4"/>
        <v>967.7869652861981</v>
      </c>
      <c r="AW10" s="117">
        <f t="shared" si="5"/>
        <v>1662.0816620765115</v>
      </c>
      <c r="AX10" s="117">
        <f t="shared" si="6"/>
        <v>2332.7877019643033</v>
      </c>
      <c r="AY10" s="117">
        <f t="shared" si="7"/>
        <v>895.2962860598866</v>
      </c>
      <c r="AZ10" s="118">
        <f t="shared" si="8"/>
        <v>1437.4914159044167</v>
      </c>
      <c r="BA10" s="110">
        <f t="shared" si="9"/>
        <v>2633.6801053524714</v>
      </c>
      <c r="BB10" s="111">
        <f t="shared" si="10"/>
        <v>936.80651175822595</v>
      </c>
      <c r="BC10" s="111">
        <f t="shared" si="11"/>
        <v>1696.8735935942454</v>
      </c>
      <c r="BD10" s="111">
        <f t="shared" si="12"/>
        <v>2379.1541351840524</v>
      </c>
      <c r="BE10" s="111">
        <f t="shared" si="13"/>
        <v>873.83359664784848</v>
      </c>
      <c r="BF10" s="112">
        <f t="shared" si="14"/>
        <v>1505.3205385362039</v>
      </c>
      <c r="BG10" s="126">
        <f t="shared" si="15"/>
        <v>2818.5179049035664</v>
      </c>
      <c r="BH10" s="127">
        <f t="shared" si="16"/>
        <v>1176.5622666464858</v>
      </c>
      <c r="BI10" s="127">
        <f t="shared" si="17"/>
        <v>1641.9556382570804</v>
      </c>
      <c r="BJ10" s="127">
        <f t="shared" si="18"/>
        <v>2379.3614653699929</v>
      </c>
      <c r="BK10" s="127">
        <f t="shared" si="19"/>
        <v>1039.3495012814906</v>
      </c>
      <c r="BL10" s="128">
        <f t="shared" si="20"/>
        <v>1340.0119640885025</v>
      </c>
      <c r="BM10" s="132">
        <f t="shared" si="21"/>
        <v>2183.8322122919176</v>
      </c>
      <c r="BN10" s="133">
        <f t="shared" si="22"/>
        <v>865.32890337953881</v>
      </c>
      <c r="BO10" s="133">
        <f t="shared" si="23"/>
        <v>1318.503308912379</v>
      </c>
      <c r="BP10" s="133">
        <f t="shared" si="24"/>
        <v>1722.0220010866256</v>
      </c>
      <c r="BQ10" s="133">
        <f t="shared" si="25"/>
        <v>715.38455660405987</v>
      </c>
      <c r="BR10" s="231">
        <f t="shared" si="26"/>
        <v>1006.6374444825655</v>
      </c>
      <c r="BS10" s="401">
        <f t="shared" si="33"/>
        <v>2188.8149586735381</v>
      </c>
      <c r="BT10" s="402">
        <f t="shared" si="34"/>
        <v>855.40288067509857</v>
      </c>
      <c r="BU10" s="402">
        <f t="shared" si="35"/>
        <v>1333.4120779984398</v>
      </c>
      <c r="BV10" s="402">
        <f t="shared" si="36"/>
        <v>1659.3462383897174</v>
      </c>
      <c r="BW10" s="402">
        <f t="shared" si="37"/>
        <v>678.09614917473141</v>
      </c>
      <c r="BX10" s="403">
        <f t="shared" si="38"/>
        <v>981.25008921498613</v>
      </c>
      <c r="BY10" s="223">
        <f t="shared" si="28"/>
        <v>-0.11408847763370725</v>
      </c>
      <c r="BZ10" s="143">
        <f t="shared" si="29"/>
        <v>-0.17080849215542926</v>
      </c>
      <c r="CA10" s="143">
        <f t="shared" si="30"/>
        <v>-7.7339009534536721E-2</v>
      </c>
      <c r="CB10" s="143">
        <f t="shared" si="39"/>
        <v>-0.21416473701310412</v>
      </c>
      <c r="CC10" s="143">
        <f t="shared" si="40"/>
        <v>-0.23291787962229471</v>
      </c>
      <c r="CD10" s="147">
        <f t="shared" si="41"/>
        <v>-0.20201438723116402</v>
      </c>
      <c r="CE10" s="150">
        <f t="shared" si="42"/>
        <v>1.1669377581839715E-2</v>
      </c>
      <c r="CF10" s="144">
        <f t="shared" si="43"/>
        <v>-2.2133050245802498E-2</v>
      </c>
      <c r="CG10" s="144">
        <f t="shared" si="44"/>
        <v>3.1351653003703753E-2</v>
      </c>
      <c r="CH10" s="144">
        <f t="shared" si="45"/>
        <v>3.0284099792178318E-2</v>
      </c>
      <c r="CI10" s="144">
        <f t="shared" si="46"/>
        <v>-1.4012087459988607E-2</v>
      </c>
      <c r="CJ10" s="151">
        <f t="shared" si="47"/>
        <v>5.7872585883086101E-2</v>
      </c>
      <c r="CK10" s="155">
        <f t="shared" si="48"/>
        <v>8.1190476725671604E-2</v>
      </c>
      <c r="CL10" s="145">
        <f t="shared" si="49"/>
        <v>0.26884756915331987</v>
      </c>
      <c r="CM10" s="145">
        <f t="shared" si="50"/>
        <v>-2.2410868022387825E-2</v>
      </c>
      <c r="CN10" s="145">
        <f t="shared" si="51"/>
        <v>1.0374278092272867E-2</v>
      </c>
      <c r="CO10" s="145">
        <f t="shared" si="52"/>
        <v>0.20164811792771556</v>
      </c>
      <c r="CP10" s="156">
        <f t="shared" si="53"/>
        <v>-0.10065955365932215</v>
      </c>
      <c r="CQ10" s="160">
        <f t="shared" si="54"/>
        <v>-0.18441351092357489</v>
      </c>
      <c r="CR10" s="146">
        <f t="shared" si="55"/>
        <v>-0.22582730974820292</v>
      </c>
      <c r="CS10" s="146">
        <f t="shared" si="56"/>
        <v>-0.15473797531210867</v>
      </c>
      <c r="CT10" s="146">
        <f t="shared" si="57"/>
        <v>-0.23818446402553559</v>
      </c>
      <c r="CU10" s="146">
        <f t="shared" si="58"/>
        <v>-0.27548146279006341</v>
      </c>
      <c r="CV10" s="408">
        <f t="shared" si="59"/>
        <v>-0.20925590360661689</v>
      </c>
      <c r="CW10" s="410">
        <f t="shared" si="60"/>
        <v>1.2082966479059949E-2</v>
      </c>
      <c r="CX10" s="411">
        <f t="shared" si="61"/>
        <v>-1.8039805894505634E-3</v>
      </c>
      <c r="CY10" s="411">
        <f t="shared" si="62"/>
        <v>2.1196919092494271E-2</v>
      </c>
      <c r="CZ10" s="411">
        <f t="shared" si="63"/>
        <v>-2.6973530598151538E-2</v>
      </c>
      <c r="DA10" s="411">
        <f t="shared" si="64"/>
        <v>-4.2854299554473611E-2</v>
      </c>
      <c r="DB10" s="412">
        <f t="shared" si="65"/>
        <v>-1.5687583586524154E-2</v>
      </c>
    </row>
    <row r="11" spans="1:106" x14ac:dyDescent="0.25">
      <c r="A11" s="191">
        <v>1</v>
      </c>
      <c r="B11" s="192" t="s">
        <v>343</v>
      </c>
      <c r="C11" s="2">
        <v>110</v>
      </c>
      <c r="D11" s="7" t="s">
        <v>11</v>
      </c>
      <c r="E11" s="24">
        <v>10508.670259350536</v>
      </c>
      <c r="F11" s="25">
        <v>4025.8408333402222</v>
      </c>
      <c r="G11" s="26">
        <v>6482.8294260103139</v>
      </c>
      <c r="H11" s="41">
        <v>12041.908337910339</v>
      </c>
      <c r="I11" s="33">
        <v>4593.1396705898942</v>
      </c>
      <c r="J11" s="33">
        <v>7448.7686673204453</v>
      </c>
      <c r="K11" s="33">
        <v>10691.344455102237</v>
      </c>
      <c r="L11" s="33">
        <v>4249.0972041738332</v>
      </c>
      <c r="M11" s="42">
        <v>6442.2472509284034</v>
      </c>
      <c r="N11" s="11">
        <v>14336.104337683442</v>
      </c>
      <c r="O11" s="12">
        <v>5368.4642817830045</v>
      </c>
      <c r="P11" s="12">
        <v>8967.6400559004378</v>
      </c>
      <c r="Q11" s="12">
        <v>12962.911824543531</v>
      </c>
      <c r="R11" s="12">
        <v>5007.5916349273384</v>
      </c>
      <c r="S11" s="13">
        <v>7955.3201896161918</v>
      </c>
      <c r="T11" s="50">
        <v>11199.32432162666</v>
      </c>
      <c r="U11" s="35">
        <v>4681.693244005266</v>
      </c>
      <c r="V11" s="35">
        <v>6517.631077621395</v>
      </c>
      <c r="W11" s="35">
        <v>9454.7921533014269</v>
      </c>
      <c r="X11" s="35">
        <v>4135.7059258571544</v>
      </c>
      <c r="Y11" s="51">
        <v>5319.0862274442716</v>
      </c>
      <c r="Z11" s="59">
        <v>12824.171544772315</v>
      </c>
      <c r="AA11" s="37">
        <v>5659.9622178352984</v>
      </c>
      <c r="AB11" s="37">
        <v>7164.2093269370152</v>
      </c>
      <c r="AC11" s="37">
        <v>10148.860345806057</v>
      </c>
      <c r="AD11" s="37">
        <v>4679.2029548398168</v>
      </c>
      <c r="AE11" s="226">
        <v>5469.6573909662411</v>
      </c>
      <c r="AF11" s="41">
        <v>11621.056798624419</v>
      </c>
      <c r="AG11" s="33">
        <v>5042.3207774285893</v>
      </c>
      <c r="AH11" s="33">
        <v>6578.7360211958294</v>
      </c>
      <c r="AI11" s="33">
        <v>8838.40853193779</v>
      </c>
      <c r="AJ11" s="33">
        <v>3997.1554682859974</v>
      </c>
      <c r="AK11" s="42">
        <v>4841.2530636517922</v>
      </c>
      <c r="AL11" s="108">
        <v>3460.677001953125</v>
      </c>
      <c r="AM11" s="333">
        <v>3500.957275390625</v>
      </c>
      <c r="AN11" s="333">
        <v>3541.7294921875</v>
      </c>
      <c r="AO11" s="333">
        <v>3583</v>
      </c>
      <c r="AP11" s="388">
        <v>3775</v>
      </c>
      <c r="AQ11" s="93">
        <v>3818</v>
      </c>
      <c r="AR11" s="391">
        <f t="shared" si="0"/>
        <v>3036.593780182227</v>
      </c>
      <c r="AS11" s="122">
        <f t="shared" si="1"/>
        <v>1163.3101936609896</v>
      </c>
      <c r="AT11" s="123">
        <f t="shared" si="2"/>
        <v>1873.2835865212376</v>
      </c>
      <c r="AU11" s="116">
        <f t="shared" si="3"/>
        <v>3439.6044826244683</v>
      </c>
      <c r="AV11" s="117">
        <f t="shared" si="4"/>
        <v>1311.9667877344796</v>
      </c>
      <c r="AW11" s="117">
        <f t="shared" si="5"/>
        <v>2127.6376948899888</v>
      </c>
      <c r="AX11" s="117">
        <f t="shared" si="6"/>
        <v>3053.834598398329</v>
      </c>
      <c r="AY11" s="117">
        <f t="shared" si="7"/>
        <v>1213.6958180101565</v>
      </c>
      <c r="AZ11" s="118">
        <f t="shared" si="8"/>
        <v>1840.1387803881723</v>
      </c>
      <c r="BA11" s="110">
        <f t="shared" si="9"/>
        <v>4047.7694214949624</v>
      </c>
      <c r="BB11" s="111">
        <f t="shared" si="10"/>
        <v>1515.7747912778193</v>
      </c>
      <c r="BC11" s="111">
        <f t="shared" si="11"/>
        <v>2531.9946302171425</v>
      </c>
      <c r="BD11" s="111">
        <f t="shared" si="12"/>
        <v>3660.0513543277884</v>
      </c>
      <c r="BE11" s="111">
        <f t="shared" si="13"/>
        <v>1413.8831455008917</v>
      </c>
      <c r="BF11" s="112">
        <f t="shared" si="14"/>
        <v>2246.1682088268972</v>
      </c>
      <c r="BG11" s="126">
        <f t="shared" si="15"/>
        <v>3125.6835952069941</v>
      </c>
      <c r="BH11" s="127">
        <f t="shared" si="16"/>
        <v>1306.6405928007998</v>
      </c>
      <c r="BI11" s="127">
        <f t="shared" si="17"/>
        <v>1819.0430024061945</v>
      </c>
      <c r="BJ11" s="127">
        <f t="shared" si="18"/>
        <v>2638.7921164670461</v>
      </c>
      <c r="BK11" s="127">
        <f t="shared" si="19"/>
        <v>1154.2578637614163</v>
      </c>
      <c r="BL11" s="128">
        <f t="shared" si="20"/>
        <v>1484.5342527056298</v>
      </c>
      <c r="BM11" s="132">
        <f t="shared" si="21"/>
        <v>3397.1315350390237</v>
      </c>
      <c r="BN11" s="133">
        <f t="shared" si="22"/>
        <v>1499.3277398239202</v>
      </c>
      <c r="BO11" s="133">
        <f t="shared" si="23"/>
        <v>1897.8037952151035</v>
      </c>
      <c r="BP11" s="133">
        <f t="shared" si="24"/>
        <v>2688.4398267035913</v>
      </c>
      <c r="BQ11" s="133">
        <f t="shared" si="25"/>
        <v>1239.5239615469713</v>
      </c>
      <c r="BR11" s="231">
        <f t="shared" si="26"/>
        <v>1448.9158651566202</v>
      </c>
      <c r="BS11" s="401">
        <f t="shared" si="33"/>
        <v>3043.7550546423308</v>
      </c>
      <c r="BT11" s="402">
        <f t="shared" si="34"/>
        <v>1320.67071174138</v>
      </c>
      <c r="BU11" s="402">
        <f t="shared" si="35"/>
        <v>1723.0843429009506</v>
      </c>
      <c r="BV11" s="402">
        <f t="shared" si="36"/>
        <v>2314.931517008326</v>
      </c>
      <c r="BW11" s="402">
        <f t="shared" si="37"/>
        <v>1046.9239047370345</v>
      </c>
      <c r="BX11" s="403">
        <f t="shared" si="38"/>
        <v>1268.0076122712917</v>
      </c>
      <c r="BY11" s="223">
        <f t="shared" si="28"/>
        <v>0.14590219701636747</v>
      </c>
      <c r="BZ11" s="143">
        <f t="shared" si="29"/>
        <v>0.14091437310475752</v>
      </c>
      <c r="CA11" s="143">
        <f t="shared" si="30"/>
        <v>0.14899963855822027</v>
      </c>
      <c r="CB11" s="143">
        <f t="shared" si="39"/>
        <v>1.7383188476121275E-2</v>
      </c>
      <c r="CC11" s="143">
        <f t="shared" si="40"/>
        <v>5.5455836451531113E-2</v>
      </c>
      <c r="CD11" s="147">
        <f t="shared" si="41"/>
        <v>-6.2599479972567616E-3</v>
      </c>
      <c r="CE11" s="150">
        <f t="shared" si="42"/>
        <v>0.19051764349928776</v>
      </c>
      <c r="CF11" s="144">
        <f t="shared" si="43"/>
        <v>0.16880057363758239</v>
      </c>
      <c r="CG11" s="144">
        <f t="shared" si="44"/>
        <v>0.20390905616973309</v>
      </c>
      <c r="CH11" s="144">
        <f t="shared" si="45"/>
        <v>0.21246788736258826</v>
      </c>
      <c r="CI11" s="144">
        <f t="shared" si="46"/>
        <v>0.17850719677781104</v>
      </c>
      <c r="CJ11" s="151">
        <f t="shared" si="47"/>
        <v>0.23486725668123601</v>
      </c>
      <c r="CK11" s="155">
        <f t="shared" si="48"/>
        <v>-0.21880281715106795</v>
      </c>
      <c r="CL11" s="145">
        <f t="shared" si="49"/>
        <v>-0.12792690827955816</v>
      </c>
      <c r="CM11" s="145">
        <f t="shared" si="50"/>
        <v>-0.27320554382275974</v>
      </c>
      <c r="CN11" s="145">
        <f t="shared" si="51"/>
        <v>-0.27062744225413549</v>
      </c>
      <c r="CO11" s="145">
        <f t="shared" si="52"/>
        <v>-0.17411278167909858</v>
      </c>
      <c r="CP11" s="156">
        <f t="shared" si="53"/>
        <v>-0.33137999468744284</v>
      </c>
      <c r="CQ11" s="160">
        <f t="shared" si="54"/>
        <v>0.14508439763709347</v>
      </c>
      <c r="CR11" s="146">
        <f t="shared" si="55"/>
        <v>0.20895623075746567</v>
      </c>
      <c r="CS11" s="146">
        <f t="shared" si="56"/>
        <v>9.9204487276930778E-2</v>
      </c>
      <c r="CT11" s="146">
        <f t="shared" si="57"/>
        <v>7.3409143347722902E-2</v>
      </c>
      <c r="CU11" s="146">
        <f t="shared" si="58"/>
        <v>0.13141578214848987</v>
      </c>
      <c r="CV11" s="408">
        <f t="shared" si="59"/>
        <v>2.8307712468559919E-2</v>
      </c>
      <c r="CW11" s="410">
        <f t="shared" si="60"/>
        <v>-9.381617689279409E-2</v>
      </c>
      <c r="CX11" s="411">
        <f t="shared" si="61"/>
        <v>-0.10912465783966512</v>
      </c>
      <c r="CY11" s="411">
        <f t="shared" si="62"/>
        <v>-8.1721970844687616E-2</v>
      </c>
      <c r="CZ11" s="411">
        <f t="shared" si="63"/>
        <v>-0.12912305118178138</v>
      </c>
      <c r="DA11" s="411">
        <f t="shared" si="64"/>
        <v>-0.14576146688579958</v>
      </c>
      <c r="DB11" s="412">
        <f t="shared" si="65"/>
        <v>-0.11488915710741404</v>
      </c>
    </row>
    <row r="12" spans="1:106" x14ac:dyDescent="0.25">
      <c r="A12" s="191">
        <v>1</v>
      </c>
      <c r="B12" s="192" t="s">
        <v>343</v>
      </c>
      <c r="C12" s="2">
        <v>111</v>
      </c>
      <c r="D12" s="7" t="s">
        <v>12</v>
      </c>
      <c r="E12" s="24">
        <v>31999.017942682942</v>
      </c>
      <c r="F12" s="25">
        <v>12414.786132011815</v>
      </c>
      <c r="G12" s="26">
        <v>19584.231810671125</v>
      </c>
      <c r="H12" s="41">
        <v>26383.60057075329</v>
      </c>
      <c r="I12" s="33">
        <v>9554.8123678650736</v>
      </c>
      <c r="J12" s="33">
        <v>16828.788202888216</v>
      </c>
      <c r="K12" s="33">
        <v>23393.906401335669</v>
      </c>
      <c r="L12" s="33">
        <v>8839.1230030866664</v>
      </c>
      <c r="M12" s="42">
        <v>14554.783398249001</v>
      </c>
      <c r="N12" s="11">
        <v>30946.408740434537</v>
      </c>
      <c r="O12" s="12">
        <v>11126.235246461676</v>
      </c>
      <c r="P12" s="12">
        <v>19820.173493972863</v>
      </c>
      <c r="Q12" s="12">
        <v>27961.076361390325</v>
      </c>
      <c r="R12" s="12">
        <v>10378.320432805527</v>
      </c>
      <c r="S12" s="13">
        <v>17582.7559285848</v>
      </c>
      <c r="T12" s="50">
        <v>29172.638696556882</v>
      </c>
      <c r="U12" s="35">
        <v>11474.584140756253</v>
      </c>
      <c r="V12" s="35">
        <v>17698.054555800631</v>
      </c>
      <c r="W12" s="35">
        <v>24579.909231599606</v>
      </c>
      <c r="X12" s="35">
        <v>10136.397912963897</v>
      </c>
      <c r="Y12" s="51">
        <v>14443.511318635708</v>
      </c>
      <c r="Z12" s="59">
        <v>28007.724840451061</v>
      </c>
      <c r="AA12" s="37">
        <v>11205.641309117134</v>
      </c>
      <c r="AB12" s="37">
        <v>16802.083531333927</v>
      </c>
      <c r="AC12" s="37">
        <v>22091.808970355556</v>
      </c>
      <c r="AD12" s="37">
        <v>9263.9257836865272</v>
      </c>
      <c r="AE12" s="226">
        <v>12827.883186669029</v>
      </c>
      <c r="AF12" s="41">
        <v>29070.091540375248</v>
      </c>
      <c r="AG12" s="33">
        <v>11585.131586860087</v>
      </c>
      <c r="AH12" s="33">
        <v>17484.959953515161</v>
      </c>
      <c r="AI12" s="33">
        <v>22050.860435780087</v>
      </c>
      <c r="AJ12" s="33">
        <v>9183.7814604182931</v>
      </c>
      <c r="AK12" s="42">
        <v>12867.078975361794</v>
      </c>
      <c r="AL12" s="108">
        <v>11958.5732421875</v>
      </c>
      <c r="AM12" s="333">
        <v>12160.0546875</v>
      </c>
      <c r="AN12" s="333">
        <v>12366.162109375</v>
      </c>
      <c r="AO12" s="333">
        <v>12577</v>
      </c>
      <c r="AP12" s="388">
        <v>13289</v>
      </c>
      <c r="AQ12" s="93">
        <v>13507</v>
      </c>
      <c r="AR12" s="391">
        <f t="shared" si="0"/>
        <v>2675.8223823722287</v>
      </c>
      <c r="AS12" s="122">
        <f t="shared" si="1"/>
        <v>1038.1494414580231</v>
      </c>
      <c r="AT12" s="123">
        <f t="shared" si="2"/>
        <v>1637.6729409142051</v>
      </c>
      <c r="AU12" s="116">
        <f t="shared" si="3"/>
        <v>2169.6942364802408</v>
      </c>
      <c r="AV12" s="117">
        <f t="shared" si="4"/>
        <v>785.7540622483383</v>
      </c>
      <c r="AW12" s="117">
        <f t="shared" si="5"/>
        <v>1383.9401742319028</v>
      </c>
      <c r="AX12" s="117">
        <f t="shared" si="6"/>
        <v>1923.8323348482613</v>
      </c>
      <c r="AY12" s="117">
        <f t="shared" si="7"/>
        <v>726.89829365429534</v>
      </c>
      <c r="AZ12" s="118">
        <f t="shared" si="8"/>
        <v>1196.9340411939656</v>
      </c>
      <c r="BA12" s="110">
        <f t="shared" si="9"/>
        <v>2502.5071211846343</v>
      </c>
      <c r="BB12" s="111">
        <f t="shared" si="10"/>
        <v>899.73228137019851</v>
      </c>
      <c r="BC12" s="111">
        <f t="shared" si="11"/>
        <v>1602.7748398144358</v>
      </c>
      <c r="BD12" s="111">
        <f t="shared" si="12"/>
        <v>2261.0957315683704</v>
      </c>
      <c r="BE12" s="111">
        <f t="shared" si="13"/>
        <v>839.25152695010718</v>
      </c>
      <c r="BF12" s="112">
        <f t="shared" si="14"/>
        <v>1421.8442046182631</v>
      </c>
      <c r="BG12" s="126">
        <f t="shared" si="15"/>
        <v>2319.5228350605771</v>
      </c>
      <c r="BH12" s="127">
        <f t="shared" si="16"/>
        <v>912.34667573795446</v>
      </c>
      <c r="BI12" s="127">
        <f t="shared" si="17"/>
        <v>1407.1761593226231</v>
      </c>
      <c r="BJ12" s="127">
        <f t="shared" si="18"/>
        <v>1954.3539183906819</v>
      </c>
      <c r="BK12" s="127">
        <f t="shared" si="19"/>
        <v>805.94719829561075</v>
      </c>
      <c r="BL12" s="128">
        <f t="shared" si="20"/>
        <v>1148.406720095071</v>
      </c>
      <c r="BM12" s="132">
        <f t="shared" si="21"/>
        <v>2107.58709010844</v>
      </c>
      <c r="BN12" s="133">
        <f t="shared" si="22"/>
        <v>843.22682738483968</v>
      </c>
      <c r="BO12" s="133">
        <f t="shared" si="23"/>
        <v>1264.3602627236005</v>
      </c>
      <c r="BP12" s="133">
        <f t="shared" si="24"/>
        <v>1662.4131966555465</v>
      </c>
      <c r="BQ12" s="133">
        <f t="shared" si="25"/>
        <v>697.11233228132494</v>
      </c>
      <c r="BR12" s="231">
        <f t="shared" si="26"/>
        <v>965.30086437422142</v>
      </c>
      <c r="BS12" s="401">
        <f t="shared" si="33"/>
        <v>2152.224146026153</v>
      </c>
      <c r="BT12" s="402">
        <f t="shared" si="34"/>
        <v>857.71315516843765</v>
      </c>
      <c r="BU12" s="402">
        <f t="shared" si="35"/>
        <v>1294.5109908577153</v>
      </c>
      <c r="BV12" s="402">
        <f t="shared" si="36"/>
        <v>1632.5505616184264</v>
      </c>
      <c r="BW12" s="402">
        <f t="shared" si="37"/>
        <v>679.92755315157274</v>
      </c>
      <c r="BX12" s="403">
        <f t="shared" si="38"/>
        <v>952.62300846685378</v>
      </c>
      <c r="BY12" s="223">
        <f t="shared" si="28"/>
        <v>-0.1754871784499156</v>
      </c>
      <c r="BZ12" s="143">
        <f t="shared" si="29"/>
        <v>-0.2303683473670346</v>
      </c>
      <c r="CA12" s="143">
        <f t="shared" si="30"/>
        <v>-0.14069704823865048</v>
      </c>
      <c r="CB12" s="143">
        <f t="shared" si="39"/>
        <v>-0.26891798856955113</v>
      </c>
      <c r="CC12" s="143">
        <f t="shared" si="40"/>
        <v>-0.28801649024828696</v>
      </c>
      <c r="CD12" s="147">
        <f t="shared" si="41"/>
        <v>-0.25681111524025468</v>
      </c>
      <c r="CE12" s="150">
        <f t="shared" si="42"/>
        <v>0.17294107214233698</v>
      </c>
      <c r="CF12" s="144">
        <f t="shared" si="43"/>
        <v>0.16446402274540123</v>
      </c>
      <c r="CG12" s="144">
        <f t="shared" si="44"/>
        <v>0.17775405186757626</v>
      </c>
      <c r="CH12" s="144">
        <f t="shared" si="45"/>
        <v>0.19522904305515623</v>
      </c>
      <c r="CI12" s="144">
        <f t="shared" si="46"/>
        <v>0.17413463181600317</v>
      </c>
      <c r="CJ12" s="151">
        <f t="shared" si="47"/>
        <v>0.20803968341432524</v>
      </c>
      <c r="CK12" s="155">
        <f t="shared" si="48"/>
        <v>-5.7317476116705263E-2</v>
      </c>
      <c r="CL12" s="145">
        <f t="shared" si="49"/>
        <v>3.1308783840909488E-2</v>
      </c>
      <c r="CM12" s="145">
        <f t="shared" si="50"/>
        <v>-0.10706863584304899</v>
      </c>
      <c r="CN12" s="145">
        <f t="shared" si="51"/>
        <v>-0.12092406909125854</v>
      </c>
      <c r="CO12" s="145">
        <f t="shared" si="52"/>
        <v>-2.3310372945984658E-2</v>
      </c>
      <c r="CP12" s="156">
        <f t="shared" si="53"/>
        <v>-0.17854110144619195</v>
      </c>
      <c r="CQ12" s="160">
        <f t="shared" si="54"/>
        <v>-3.9931727404669444E-2</v>
      </c>
      <c r="CR12" s="146">
        <f t="shared" si="55"/>
        <v>-2.3438133211631445E-2</v>
      </c>
      <c r="CS12" s="146">
        <f t="shared" si="56"/>
        <v>-5.0625396234471702E-2</v>
      </c>
      <c r="CT12" s="146">
        <f t="shared" si="57"/>
        <v>-0.10122495725270543</v>
      </c>
      <c r="CU12" s="146">
        <f t="shared" si="58"/>
        <v>-8.6073192545206428E-2</v>
      </c>
      <c r="CV12" s="408">
        <f t="shared" si="59"/>
        <v>-0.11185840453367589</v>
      </c>
      <c r="CW12" s="410">
        <f t="shared" si="60"/>
        <v>3.7931203122569576E-2</v>
      </c>
      <c r="CX12" s="411">
        <f t="shared" si="61"/>
        <v>3.3866002603009572E-2</v>
      </c>
      <c r="CY12" s="411">
        <f t="shared" si="62"/>
        <v>4.0642365627319342E-2</v>
      </c>
      <c r="CZ12" s="411">
        <f t="shared" si="63"/>
        <v>-1.8535618622457332E-3</v>
      </c>
      <c r="DA12" s="411">
        <f t="shared" si="64"/>
        <v>-8.6512268275470896E-3</v>
      </c>
      <c r="DB12" s="412">
        <f t="shared" si="65"/>
        <v>3.0555149374526438E-3</v>
      </c>
    </row>
    <row r="13" spans="1:106" x14ac:dyDescent="0.25">
      <c r="A13" s="191">
        <v>1</v>
      </c>
      <c r="B13" s="192" t="s">
        <v>343</v>
      </c>
      <c r="C13" s="2">
        <v>112</v>
      </c>
      <c r="D13" s="7" t="s">
        <v>13</v>
      </c>
      <c r="E13" s="24">
        <v>12631.193140645217</v>
      </c>
      <c r="F13" s="25">
        <v>5043.8128769520872</v>
      </c>
      <c r="G13" s="26">
        <v>7587.3802636931296</v>
      </c>
      <c r="H13" s="41">
        <v>10966.655471456554</v>
      </c>
      <c r="I13" s="33">
        <v>4177.5848660562933</v>
      </c>
      <c r="J13" s="33">
        <v>6789.0706054002603</v>
      </c>
      <c r="K13" s="33">
        <v>9736.3603994125424</v>
      </c>
      <c r="L13" s="33">
        <v>3864.668929668966</v>
      </c>
      <c r="M13" s="42">
        <v>5871.6914697435768</v>
      </c>
      <c r="N13" s="11">
        <v>22047.365949157534</v>
      </c>
      <c r="O13" s="12">
        <v>8415.4171711673534</v>
      </c>
      <c r="P13" s="12">
        <v>13631.948777990181</v>
      </c>
      <c r="Q13" s="12">
        <v>19942.820164588964</v>
      </c>
      <c r="R13" s="12">
        <v>7849.7258096249134</v>
      </c>
      <c r="S13" s="13">
        <v>12093.094354964049</v>
      </c>
      <c r="T13" s="50">
        <v>17754.845615654609</v>
      </c>
      <c r="U13" s="35">
        <v>7635.7675614108002</v>
      </c>
      <c r="V13" s="35">
        <v>10119.07805424381</v>
      </c>
      <c r="W13" s="35">
        <v>15003.524244364318</v>
      </c>
      <c r="X13" s="35">
        <v>6745.2708894651696</v>
      </c>
      <c r="Y13" s="51">
        <v>8258.2533548991487</v>
      </c>
      <c r="Z13" s="59">
        <v>14694.509761995861</v>
      </c>
      <c r="AA13" s="37">
        <v>6246.3098580169808</v>
      </c>
      <c r="AB13" s="37">
        <v>8448.1999039788807</v>
      </c>
      <c r="AC13" s="37">
        <v>11613.893578603023</v>
      </c>
      <c r="AD13" s="37">
        <v>5163.9481713106807</v>
      </c>
      <c r="AE13" s="226">
        <v>6449.9454072923436</v>
      </c>
      <c r="AF13" s="41">
        <v>12564.238821547215</v>
      </c>
      <c r="AG13" s="33">
        <v>5350.2329092423688</v>
      </c>
      <c r="AH13" s="33">
        <v>7214.0059123048459</v>
      </c>
      <c r="AI13" s="33">
        <v>9549.9884296183445</v>
      </c>
      <c r="AJ13" s="33">
        <v>4241.2439973102655</v>
      </c>
      <c r="AK13" s="42">
        <v>5308.7444323080799</v>
      </c>
      <c r="AL13" s="108">
        <v>3045.18505859375</v>
      </c>
      <c r="AM13" s="333">
        <v>3041.75830078125</v>
      </c>
      <c r="AN13" s="333">
        <v>3038.6962890625</v>
      </c>
      <c r="AO13" s="333">
        <v>3036</v>
      </c>
      <c r="AP13" s="388">
        <v>3175</v>
      </c>
      <c r="AQ13" s="93">
        <v>3170</v>
      </c>
      <c r="AR13" s="391">
        <f t="shared" si="0"/>
        <v>4147.9229989648757</v>
      </c>
      <c r="AS13" s="122">
        <f t="shared" si="1"/>
        <v>1656.323927742274</v>
      </c>
      <c r="AT13" s="123">
        <f t="shared" si="2"/>
        <v>2491.5990712226012</v>
      </c>
      <c r="AU13" s="116">
        <f t="shared" si="3"/>
        <v>3605.3671551220427</v>
      </c>
      <c r="AV13" s="117">
        <f t="shared" si="4"/>
        <v>1373.4111829277547</v>
      </c>
      <c r="AW13" s="117">
        <f t="shared" si="5"/>
        <v>2231.9559721942878</v>
      </c>
      <c r="AX13" s="117">
        <f t="shared" si="6"/>
        <v>3200.8987686207151</v>
      </c>
      <c r="AY13" s="117">
        <f t="shared" si="7"/>
        <v>1270.537809883303</v>
      </c>
      <c r="AZ13" s="118">
        <f t="shared" si="8"/>
        <v>1930.3609587374126</v>
      </c>
      <c r="BA13" s="110">
        <f t="shared" si="9"/>
        <v>7255.5345621459255</v>
      </c>
      <c r="BB13" s="111">
        <f t="shared" si="10"/>
        <v>2769.4170034227677</v>
      </c>
      <c r="BC13" s="111">
        <f t="shared" si="11"/>
        <v>4486.1175587231573</v>
      </c>
      <c r="BD13" s="111">
        <f t="shared" si="12"/>
        <v>6562.952749299513</v>
      </c>
      <c r="BE13" s="111">
        <f t="shared" si="13"/>
        <v>2583.2544824829188</v>
      </c>
      <c r="BF13" s="112">
        <f t="shared" si="14"/>
        <v>3979.6982668165947</v>
      </c>
      <c r="BG13" s="126">
        <f t="shared" si="15"/>
        <v>5848.1046164870249</v>
      </c>
      <c r="BH13" s="127">
        <f t="shared" si="16"/>
        <v>2515.0749543513834</v>
      </c>
      <c r="BI13" s="127">
        <f t="shared" si="17"/>
        <v>3333.029662135642</v>
      </c>
      <c r="BJ13" s="127">
        <f t="shared" si="18"/>
        <v>4941.8722807524109</v>
      </c>
      <c r="BK13" s="127">
        <f t="shared" si="19"/>
        <v>2221.7624800609915</v>
      </c>
      <c r="BL13" s="128">
        <f t="shared" si="20"/>
        <v>2720.1098006914194</v>
      </c>
      <c r="BM13" s="132">
        <f t="shared" si="21"/>
        <v>4628.1920510223181</v>
      </c>
      <c r="BN13" s="133">
        <f t="shared" si="22"/>
        <v>1967.3416875644034</v>
      </c>
      <c r="BO13" s="133">
        <f t="shared" si="23"/>
        <v>2660.8503634579151</v>
      </c>
      <c r="BP13" s="133">
        <f t="shared" si="24"/>
        <v>3657.9192373552833</v>
      </c>
      <c r="BQ13" s="133">
        <f t="shared" si="25"/>
        <v>1626.44036891675</v>
      </c>
      <c r="BR13" s="231">
        <f t="shared" si="26"/>
        <v>2031.4788684385335</v>
      </c>
      <c r="BS13" s="401">
        <f t="shared" si="33"/>
        <v>3963.4822780906038</v>
      </c>
      <c r="BT13" s="402">
        <f t="shared" si="34"/>
        <v>1687.7706338304004</v>
      </c>
      <c r="BU13" s="402">
        <f t="shared" si="35"/>
        <v>2275.7116442602037</v>
      </c>
      <c r="BV13" s="402">
        <f t="shared" si="36"/>
        <v>3012.614646567301</v>
      </c>
      <c r="BW13" s="402">
        <f t="shared" si="37"/>
        <v>1337.9318603502415</v>
      </c>
      <c r="BX13" s="403">
        <f t="shared" si="38"/>
        <v>1674.6827862170599</v>
      </c>
      <c r="BY13" s="223">
        <f t="shared" si="28"/>
        <v>-0.13177992376923123</v>
      </c>
      <c r="BZ13" s="143">
        <f t="shared" si="29"/>
        <v>-0.17174071124923346</v>
      </c>
      <c r="CA13" s="143">
        <f t="shared" si="30"/>
        <v>-0.10521545389163017</v>
      </c>
      <c r="CB13" s="143">
        <f t="shared" si="39"/>
        <v>-0.22918125857149255</v>
      </c>
      <c r="CC13" s="143">
        <f t="shared" si="40"/>
        <v>-0.23378027219670827</v>
      </c>
      <c r="CD13" s="147">
        <f t="shared" si="41"/>
        <v>-0.22612400253080864</v>
      </c>
      <c r="CE13" s="150">
        <f t="shared" si="42"/>
        <v>1.0104001631619852</v>
      </c>
      <c r="CF13" s="144">
        <f t="shared" si="43"/>
        <v>1.0144215954879312</v>
      </c>
      <c r="CG13" s="144">
        <f t="shared" si="44"/>
        <v>1.0079256160846022</v>
      </c>
      <c r="CH13" s="144">
        <f t="shared" si="45"/>
        <v>1.0482828640764206</v>
      </c>
      <c r="CI13" s="144">
        <f t="shared" si="46"/>
        <v>1.0311509090371922</v>
      </c>
      <c r="CJ13" s="151">
        <f t="shared" si="47"/>
        <v>1.0595588881464453</v>
      </c>
      <c r="CK13" s="155">
        <f t="shared" si="48"/>
        <v>-0.19469538190646987</v>
      </c>
      <c r="CL13" s="145">
        <f t="shared" si="49"/>
        <v>-9.2645390465937325E-2</v>
      </c>
      <c r="CM13" s="145">
        <f t="shared" si="50"/>
        <v>-0.25769394977614413</v>
      </c>
      <c r="CN13" s="145">
        <f t="shared" si="51"/>
        <v>-0.247672890767726</v>
      </c>
      <c r="CO13" s="145">
        <f t="shared" si="52"/>
        <v>-0.14069980875071081</v>
      </c>
      <c r="CP13" s="156">
        <f t="shared" si="53"/>
        <v>-0.31710998752695174</v>
      </c>
      <c r="CQ13" s="160">
        <f t="shared" si="54"/>
        <v>-0.17236623285309907</v>
      </c>
      <c r="CR13" s="146">
        <f t="shared" si="55"/>
        <v>-0.18196699836906774</v>
      </c>
      <c r="CS13" s="146">
        <f t="shared" si="56"/>
        <v>-0.16512157938777677</v>
      </c>
      <c r="CT13" s="146">
        <f t="shared" si="57"/>
        <v>-0.22592229735853703</v>
      </c>
      <c r="CU13" s="146">
        <f t="shared" si="58"/>
        <v>-0.23443427907754072</v>
      </c>
      <c r="CV13" s="408">
        <f t="shared" si="59"/>
        <v>-0.21896978330581726</v>
      </c>
      <c r="CW13" s="410">
        <f t="shared" si="60"/>
        <v>-0.14497053491080913</v>
      </c>
      <c r="CX13" s="411">
        <f t="shared" si="61"/>
        <v>-0.14345701208282516</v>
      </c>
      <c r="CY13" s="411">
        <f t="shared" si="62"/>
        <v>-0.14608958188746951</v>
      </c>
      <c r="CZ13" s="411">
        <f t="shared" si="63"/>
        <v>-0.17771001042984721</v>
      </c>
      <c r="DA13" s="411">
        <f t="shared" si="64"/>
        <v>-0.1786819199942164</v>
      </c>
      <c r="DB13" s="412">
        <f t="shared" si="65"/>
        <v>-0.17693188126740042</v>
      </c>
    </row>
    <row r="14" spans="1:106" x14ac:dyDescent="0.25">
      <c r="A14" s="191">
        <v>1</v>
      </c>
      <c r="B14" s="192" t="s">
        <v>343</v>
      </c>
      <c r="C14" s="2">
        <v>113</v>
      </c>
      <c r="D14" s="7" t="s">
        <v>14</v>
      </c>
      <c r="E14" s="24">
        <v>968130.52586279553</v>
      </c>
      <c r="F14" s="25">
        <v>709274.48208815721</v>
      </c>
      <c r="G14" s="26">
        <v>258856.04377463832</v>
      </c>
      <c r="H14" s="41">
        <v>960464.12549186579</v>
      </c>
      <c r="I14" s="33">
        <v>684436.04249121738</v>
      </c>
      <c r="J14" s="33">
        <v>276028.08300064842</v>
      </c>
      <c r="K14" s="33">
        <v>871898.89879816142</v>
      </c>
      <c r="L14" s="33">
        <v>633169.3532436674</v>
      </c>
      <c r="M14" s="42">
        <v>238729.54555449408</v>
      </c>
      <c r="N14" s="11">
        <v>945127.05807250005</v>
      </c>
      <c r="O14" s="12">
        <v>708710.09975855076</v>
      </c>
      <c r="P14" s="12">
        <v>236416.95831394929</v>
      </c>
      <c r="Q14" s="12">
        <v>870798.83956887398</v>
      </c>
      <c r="R14" s="12">
        <v>661070.01571793028</v>
      </c>
      <c r="S14" s="13">
        <v>209728.82385094368</v>
      </c>
      <c r="T14" s="50">
        <v>997658.03097548184</v>
      </c>
      <c r="U14" s="35">
        <v>784920.64099243085</v>
      </c>
      <c r="V14" s="35">
        <v>212737.38998305099</v>
      </c>
      <c r="W14" s="35">
        <v>866998.3468676263</v>
      </c>
      <c r="X14" s="35">
        <v>693381.81232540845</v>
      </c>
      <c r="Y14" s="51">
        <v>173616.53454221785</v>
      </c>
      <c r="Z14" s="59">
        <v>489137.80271980597</v>
      </c>
      <c r="AA14" s="37">
        <v>347062.31924366782</v>
      </c>
      <c r="AB14" s="37">
        <v>142075.48347613818</v>
      </c>
      <c r="AC14" s="37">
        <v>395393.63818574802</v>
      </c>
      <c r="AD14" s="37">
        <v>286923.29863990389</v>
      </c>
      <c r="AE14" s="226">
        <v>108470.33954584409</v>
      </c>
      <c r="AF14" s="41">
        <v>432477.47487642494</v>
      </c>
      <c r="AG14" s="33">
        <v>294588.66111107433</v>
      </c>
      <c r="AH14" s="33">
        <v>137888.81376535061</v>
      </c>
      <c r="AI14" s="33">
        <v>334998.29433524649</v>
      </c>
      <c r="AJ14" s="33">
        <v>233526.72898682073</v>
      </c>
      <c r="AK14" s="42">
        <v>101471.56534842578</v>
      </c>
      <c r="AL14" s="108">
        <v>5657.3671875</v>
      </c>
      <c r="AM14" s="333">
        <v>5733.236328125</v>
      </c>
      <c r="AN14" s="333">
        <v>5810.43896484375</v>
      </c>
      <c r="AO14" s="333">
        <v>5889</v>
      </c>
      <c r="AP14" s="388">
        <v>6211</v>
      </c>
      <c r="AQ14" s="93">
        <v>6292</v>
      </c>
      <c r="AR14" s="391">
        <f t="shared" si="0"/>
        <v>171127.39791786679</v>
      </c>
      <c r="AS14" s="122">
        <f t="shared" si="1"/>
        <v>125371.83085010022</v>
      </c>
      <c r="AT14" s="123">
        <f t="shared" si="2"/>
        <v>45755.567067766598</v>
      </c>
      <c r="AU14" s="116">
        <f t="shared" si="3"/>
        <v>167525.64703816708</v>
      </c>
      <c r="AV14" s="117">
        <f t="shared" si="4"/>
        <v>119380.39936251077</v>
      </c>
      <c r="AW14" s="117">
        <f t="shared" si="5"/>
        <v>48145.247675656297</v>
      </c>
      <c r="AX14" s="117">
        <f t="shared" si="6"/>
        <v>152077.96241033511</v>
      </c>
      <c r="AY14" s="117">
        <f t="shared" si="7"/>
        <v>110438.38366431676</v>
      </c>
      <c r="AZ14" s="118">
        <f t="shared" si="8"/>
        <v>41639.578746018356</v>
      </c>
      <c r="BA14" s="110">
        <f t="shared" si="9"/>
        <v>162660.1817506426</v>
      </c>
      <c r="BB14" s="111">
        <f t="shared" si="10"/>
        <v>121971.86891500354</v>
      </c>
      <c r="BC14" s="111">
        <f t="shared" si="11"/>
        <v>40688.312835639059</v>
      </c>
      <c r="BD14" s="111">
        <f t="shared" si="12"/>
        <v>149867.99531630409</v>
      </c>
      <c r="BE14" s="111">
        <f t="shared" si="13"/>
        <v>113772.81814984305</v>
      </c>
      <c r="BF14" s="112">
        <f t="shared" si="14"/>
        <v>36095.177166461042</v>
      </c>
      <c r="BG14" s="126">
        <f t="shared" si="15"/>
        <v>169410.43147826148</v>
      </c>
      <c r="BH14" s="127">
        <f t="shared" si="16"/>
        <v>133285.89590633908</v>
      </c>
      <c r="BI14" s="127">
        <f t="shared" si="17"/>
        <v>36124.535571922395</v>
      </c>
      <c r="BJ14" s="127">
        <f t="shared" si="18"/>
        <v>147223.35657456721</v>
      </c>
      <c r="BK14" s="127">
        <f t="shared" si="19"/>
        <v>117741.85979375249</v>
      </c>
      <c r="BL14" s="128">
        <f t="shared" si="20"/>
        <v>29481.496780814712</v>
      </c>
      <c r="BM14" s="132">
        <f t="shared" si="21"/>
        <v>78753.470088521324</v>
      </c>
      <c r="BN14" s="133">
        <f t="shared" si="22"/>
        <v>55878.653879193014</v>
      </c>
      <c r="BO14" s="133">
        <f t="shared" si="23"/>
        <v>22874.816209328317</v>
      </c>
      <c r="BP14" s="133">
        <f t="shared" si="24"/>
        <v>63660.221894340364</v>
      </c>
      <c r="BQ14" s="133">
        <f t="shared" si="25"/>
        <v>46195.990764756709</v>
      </c>
      <c r="BR14" s="231">
        <f t="shared" si="26"/>
        <v>17464.231129583655</v>
      </c>
      <c r="BS14" s="401">
        <f t="shared" si="33"/>
        <v>68734.500139291937</v>
      </c>
      <c r="BT14" s="402">
        <f t="shared" si="34"/>
        <v>46819.558345688863</v>
      </c>
      <c r="BU14" s="402">
        <f t="shared" si="35"/>
        <v>21914.941793603084</v>
      </c>
      <c r="BV14" s="402">
        <f t="shared" si="36"/>
        <v>53241.941248449861</v>
      </c>
      <c r="BW14" s="402">
        <f t="shared" si="37"/>
        <v>37114.864746792868</v>
      </c>
      <c r="BX14" s="403">
        <f t="shared" si="38"/>
        <v>16127.076501656989</v>
      </c>
      <c r="BY14" s="223">
        <f t="shared" si="28"/>
        <v>-7.9187673212736086E-3</v>
      </c>
      <c r="BZ14" s="143">
        <f t="shared" si="29"/>
        <v>-3.501950263854637E-2</v>
      </c>
      <c r="CA14" s="143">
        <f t="shared" si="30"/>
        <v>6.6338181545261415E-2</v>
      </c>
      <c r="CB14" s="143">
        <f t="shared" si="39"/>
        <v>-9.9399434780628085E-2</v>
      </c>
      <c r="CC14" s="143">
        <f t="shared" si="40"/>
        <v>-0.1072999674546737</v>
      </c>
      <c r="CD14" s="147">
        <f t="shared" si="41"/>
        <v>-7.7751702941371154E-2</v>
      </c>
      <c r="CE14" s="150">
        <f t="shared" si="42"/>
        <v>-1.5968391751760059E-2</v>
      </c>
      <c r="CF14" s="144">
        <f t="shared" si="43"/>
        <v>3.5465778773105541E-2</v>
      </c>
      <c r="CG14" s="144">
        <f t="shared" si="44"/>
        <v>-0.14350396617653602</v>
      </c>
      <c r="CH14" s="144">
        <f t="shared" si="45"/>
        <v>-1.2616820950270421E-3</v>
      </c>
      <c r="CI14" s="144">
        <f t="shared" si="46"/>
        <v>4.4065086743902547E-2</v>
      </c>
      <c r="CJ14" s="151">
        <f t="shared" si="47"/>
        <v>-0.12147939894155452</v>
      </c>
      <c r="CK14" s="155">
        <f t="shared" si="48"/>
        <v>5.5580858101887273E-2</v>
      </c>
      <c r="CL14" s="145">
        <f t="shared" si="49"/>
        <v>0.10753415431760339</v>
      </c>
      <c r="CM14" s="145">
        <f t="shared" si="50"/>
        <v>-0.10016019366704261</v>
      </c>
      <c r="CN14" s="145">
        <f t="shared" si="51"/>
        <v>-4.3643750181491733E-3</v>
      </c>
      <c r="CO14" s="145">
        <f t="shared" si="52"/>
        <v>4.8878024776826637E-2</v>
      </c>
      <c r="CP14" s="156">
        <f t="shared" si="53"/>
        <v>-0.17218562830634659</v>
      </c>
      <c r="CQ14" s="160">
        <f t="shared" si="54"/>
        <v>-0.50971396256737311</v>
      </c>
      <c r="CR14" s="146">
        <f t="shared" si="55"/>
        <v>-0.55783769578940834</v>
      </c>
      <c r="CS14" s="146">
        <f t="shared" si="56"/>
        <v>-0.33215555813927455</v>
      </c>
      <c r="CT14" s="146">
        <f t="shared" si="57"/>
        <v>-0.54395110485012621</v>
      </c>
      <c r="CU14" s="146">
        <f t="shared" si="58"/>
        <v>-0.58619725302911607</v>
      </c>
      <c r="CV14" s="408">
        <f t="shared" si="59"/>
        <v>-0.37523036137167187</v>
      </c>
      <c r="CW14" s="410">
        <f t="shared" si="60"/>
        <v>-0.11583714758566291</v>
      </c>
      <c r="CX14" s="411">
        <f t="shared" si="61"/>
        <v>-0.15119376326115208</v>
      </c>
      <c r="CY14" s="411">
        <f t="shared" si="62"/>
        <v>-2.9467925136364041E-2</v>
      </c>
      <c r="CZ14" s="411">
        <f t="shared" si="63"/>
        <v>-0.15274738391751513</v>
      </c>
      <c r="DA14" s="411">
        <f t="shared" si="64"/>
        <v>-0.1861005010962781</v>
      </c>
      <c r="DB14" s="412">
        <f t="shared" si="65"/>
        <v>-6.4522469706664295E-2</v>
      </c>
    </row>
    <row r="15" spans="1:106" x14ac:dyDescent="0.25">
      <c r="A15" s="191">
        <v>1</v>
      </c>
      <c r="B15" s="192" t="s">
        <v>343</v>
      </c>
      <c r="C15" s="2">
        <v>114</v>
      </c>
      <c r="D15" s="7" t="s">
        <v>15</v>
      </c>
      <c r="E15" s="24">
        <v>19275.581120868112</v>
      </c>
      <c r="F15" s="25">
        <v>7647.6045102425833</v>
      </c>
      <c r="G15" s="26">
        <v>11627.976610625528</v>
      </c>
      <c r="H15" s="41">
        <v>12821.399899496979</v>
      </c>
      <c r="I15" s="33">
        <v>4795.442428699208</v>
      </c>
      <c r="J15" s="33">
        <v>8025.9574707977708</v>
      </c>
      <c r="K15" s="33">
        <v>11377.689677324095</v>
      </c>
      <c r="L15" s="33">
        <v>4436.2467675504995</v>
      </c>
      <c r="M15" s="42">
        <v>6941.4429097735965</v>
      </c>
      <c r="N15" s="11">
        <v>20449.854522426336</v>
      </c>
      <c r="O15" s="12">
        <v>7338.2006850222488</v>
      </c>
      <c r="P15" s="12">
        <v>13111.653837404087</v>
      </c>
      <c r="Q15" s="12">
        <v>18476.454076557486</v>
      </c>
      <c r="R15" s="12">
        <v>6844.9207141843835</v>
      </c>
      <c r="S15" s="13">
        <v>11631.533362373104</v>
      </c>
      <c r="T15" s="50">
        <v>16414.445522238861</v>
      </c>
      <c r="U15" s="35">
        <v>7507.6596358261122</v>
      </c>
      <c r="V15" s="35">
        <v>8906.7858864127484</v>
      </c>
      <c r="W15" s="35">
        <v>13900.996016676867</v>
      </c>
      <c r="X15" s="35">
        <v>6632.1031359673789</v>
      </c>
      <c r="Y15" s="51">
        <v>7268.8928807094881</v>
      </c>
      <c r="Z15" s="59">
        <v>16941.04672381471</v>
      </c>
      <c r="AA15" s="37">
        <v>7810.4726936470133</v>
      </c>
      <c r="AB15" s="37">
        <v>9130.574030167696</v>
      </c>
      <c r="AC15" s="37">
        <v>13427.99002986776</v>
      </c>
      <c r="AD15" s="37">
        <v>6457.0725916941619</v>
      </c>
      <c r="AE15" s="226">
        <v>6970.9174381735975</v>
      </c>
      <c r="AF15" s="41">
        <v>15060.911122187741</v>
      </c>
      <c r="AG15" s="33">
        <v>6994.1237028414189</v>
      </c>
      <c r="AH15" s="33">
        <v>8066.7874193463222</v>
      </c>
      <c r="AI15" s="33">
        <v>11480.692687443865</v>
      </c>
      <c r="AJ15" s="33">
        <v>5544.391370304329</v>
      </c>
      <c r="AK15" s="42">
        <v>5936.301317139536</v>
      </c>
      <c r="AL15" s="108">
        <v>3311.108642578125</v>
      </c>
      <c r="AM15" s="333">
        <v>3343.422607421875</v>
      </c>
      <c r="AN15" s="333">
        <v>3376.05224609375</v>
      </c>
      <c r="AO15" s="333">
        <v>3409</v>
      </c>
      <c r="AP15" s="388">
        <v>3588</v>
      </c>
      <c r="AQ15" s="93">
        <v>3623</v>
      </c>
      <c r="AR15" s="391">
        <f t="shared" si="0"/>
        <v>5821.4885712296009</v>
      </c>
      <c r="AS15" s="122">
        <f t="shared" si="1"/>
        <v>2309.6809364394448</v>
      </c>
      <c r="AT15" s="123">
        <f t="shared" si="2"/>
        <v>3511.8076347901556</v>
      </c>
      <c r="AU15" s="116">
        <f t="shared" si="3"/>
        <v>3834.812826543518</v>
      </c>
      <c r="AV15" s="117">
        <f t="shared" si="4"/>
        <v>1434.2914407691317</v>
      </c>
      <c r="AW15" s="117">
        <f t="shared" si="5"/>
        <v>2400.5213857743861</v>
      </c>
      <c r="AX15" s="117">
        <f t="shared" si="6"/>
        <v>3403.006742871034</v>
      </c>
      <c r="AY15" s="117">
        <f t="shared" si="7"/>
        <v>1326.8579202948279</v>
      </c>
      <c r="AZ15" s="118">
        <f t="shared" si="8"/>
        <v>2076.1488225762064</v>
      </c>
      <c r="BA15" s="110">
        <f t="shared" si="9"/>
        <v>6057.3276216586319</v>
      </c>
      <c r="BB15" s="111">
        <f t="shared" si="10"/>
        <v>2173.6040055401659</v>
      </c>
      <c r="BC15" s="111">
        <f t="shared" si="11"/>
        <v>3883.7236161184655</v>
      </c>
      <c r="BD15" s="111">
        <f t="shared" si="12"/>
        <v>5472.798620914592</v>
      </c>
      <c r="BE15" s="111">
        <f t="shared" si="13"/>
        <v>2027.492531285402</v>
      </c>
      <c r="BF15" s="112">
        <f t="shared" si="14"/>
        <v>3445.3060896291909</v>
      </c>
      <c r="BG15" s="126">
        <f t="shared" si="15"/>
        <v>4815.0324207212852</v>
      </c>
      <c r="BH15" s="127">
        <f t="shared" si="16"/>
        <v>2202.3055546571172</v>
      </c>
      <c r="BI15" s="127">
        <f t="shared" si="17"/>
        <v>2612.726866064168</v>
      </c>
      <c r="BJ15" s="127">
        <f t="shared" si="18"/>
        <v>4077.7342378048893</v>
      </c>
      <c r="BK15" s="127">
        <f t="shared" si="19"/>
        <v>1945.4687990517391</v>
      </c>
      <c r="BL15" s="128">
        <f t="shared" si="20"/>
        <v>2132.2654387531502</v>
      </c>
      <c r="BM15" s="132">
        <f t="shared" si="21"/>
        <v>4721.5849285994182</v>
      </c>
      <c r="BN15" s="133">
        <f t="shared" si="22"/>
        <v>2176.8318544166705</v>
      </c>
      <c r="BO15" s="133">
        <f t="shared" si="23"/>
        <v>2544.7530741827472</v>
      </c>
      <c r="BP15" s="133">
        <f t="shared" si="24"/>
        <v>3742.4721376443035</v>
      </c>
      <c r="BQ15" s="133">
        <f t="shared" si="25"/>
        <v>1799.6300422781947</v>
      </c>
      <c r="BR15" s="231">
        <f t="shared" si="26"/>
        <v>1942.8420953661084</v>
      </c>
      <c r="BS15" s="401">
        <f t="shared" si="33"/>
        <v>4157.0276351608445</v>
      </c>
      <c r="BT15" s="402">
        <f t="shared" si="34"/>
        <v>1930.4785268676287</v>
      </c>
      <c r="BU15" s="402">
        <f t="shared" si="35"/>
        <v>2226.5491082932162</v>
      </c>
      <c r="BV15" s="402">
        <f t="shared" si="36"/>
        <v>3168.8359612044896</v>
      </c>
      <c r="BW15" s="402">
        <f t="shared" si="37"/>
        <v>1530.3315954469581</v>
      </c>
      <c r="BX15" s="403">
        <f t="shared" si="38"/>
        <v>1638.5043657575313</v>
      </c>
      <c r="BY15" s="223">
        <f t="shared" si="28"/>
        <v>-0.33483717979240135</v>
      </c>
      <c r="BZ15" s="143">
        <f t="shared" si="29"/>
        <v>-0.37294842819387691</v>
      </c>
      <c r="CA15" s="143">
        <f t="shared" si="30"/>
        <v>-0.30977179095254359</v>
      </c>
      <c r="CB15" s="143">
        <f t="shared" si="39"/>
        <v>-0.40973558171969243</v>
      </c>
      <c r="CC15" s="143">
        <f t="shared" si="40"/>
        <v>-0.41991681687920063</v>
      </c>
      <c r="CD15" s="147">
        <f t="shared" si="41"/>
        <v>-0.40303948466575212</v>
      </c>
      <c r="CE15" s="150">
        <f t="shared" si="42"/>
        <v>0.59497829275480629</v>
      </c>
      <c r="CF15" s="144">
        <f t="shared" si="43"/>
        <v>0.53024476763717066</v>
      </c>
      <c r="CG15" s="144">
        <f t="shared" si="44"/>
        <v>0.63365603233140522</v>
      </c>
      <c r="CH15" s="144">
        <f t="shared" si="45"/>
        <v>0.62391967091362432</v>
      </c>
      <c r="CI15" s="144">
        <f t="shared" si="46"/>
        <v>0.54295310266607377</v>
      </c>
      <c r="CJ15" s="151">
        <f t="shared" si="47"/>
        <v>0.67566506179800601</v>
      </c>
      <c r="CK15" s="155">
        <f t="shared" si="48"/>
        <v>-0.19733191723990232</v>
      </c>
      <c r="CL15" s="145">
        <f t="shared" si="49"/>
        <v>2.3092711425805011E-2</v>
      </c>
      <c r="CM15" s="145">
        <f t="shared" si="50"/>
        <v>-0.32069699239587612</v>
      </c>
      <c r="CN15" s="145">
        <f t="shared" si="51"/>
        <v>-0.24763723823424855</v>
      </c>
      <c r="CO15" s="145">
        <f t="shared" si="52"/>
        <v>-3.1091313852035354E-2</v>
      </c>
      <c r="CP15" s="156">
        <f t="shared" si="53"/>
        <v>-0.37507010862182111</v>
      </c>
      <c r="CQ15" s="160">
        <f t="shared" si="54"/>
        <v>3.2081571129673074E-2</v>
      </c>
      <c r="CR15" s="146">
        <f t="shared" si="55"/>
        <v>4.0333881996447329E-2</v>
      </c>
      <c r="CS15" s="146">
        <f t="shared" si="56"/>
        <v>2.5125578026562335E-2</v>
      </c>
      <c r="CT15" s="146">
        <f t="shared" si="57"/>
        <v>-3.4026769466133699E-2</v>
      </c>
      <c r="CU15" s="146">
        <f t="shared" si="58"/>
        <v>-2.6391408680601958E-2</v>
      </c>
      <c r="CV15" s="408">
        <f t="shared" si="59"/>
        <v>-4.0993236167597279E-2</v>
      </c>
      <c r="CW15" s="410">
        <f t="shared" si="60"/>
        <v>-0.11098107645166853</v>
      </c>
      <c r="CX15" s="411">
        <f t="shared" si="61"/>
        <v>-0.10451979320913667</v>
      </c>
      <c r="CY15" s="411">
        <f t="shared" si="62"/>
        <v>-0.11650818528020147</v>
      </c>
      <c r="CZ15" s="411">
        <f t="shared" si="63"/>
        <v>-0.14501778286195766</v>
      </c>
      <c r="DA15" s="411">
        <f t="shared" si="64"/>
        <v>-0.14134597504197641</v>
      </c>
      <c r="DB15" s="412">
        <f t="shared" si="65"/>
        <v>-0.14841893197133235</v>
      </c>
    </row>
    <row r="16" spans="1:106" ht="30" x14ac:dyDescent="0.25">
      <c r="A16" s="191">
        <v>1</v>
      </c>
      <c r="B16" s="192" t="s">
        <v>343</v>
      </c>
      <c r="C16" s="2">
        <v>115</v>
      </c>
      <c r="D16" s="7" t="s">
        <v>16</v>
      </c>
      <c r="E16" s="24">
        <v>43050.838012164415</v>
      </c>
      <c r="F16" s="25">
        <v>16617.316133807537</v>
      </c>
      <c r="G16" s="26">
        <v>26433.521878356878</v>
      </c>
      <c r="H16" s="41">
        <v>36506.064006778557</v>
      </c>
      <c r="I16" s="33">
        <v>13440.999877923854</v>
      </c>
      <c r="J16" s="33">
        <v>23065.064128854705</v>
      </c>
      <c r="K16" s="33">
        <v>32382.59832887572</v>
      </c>
      <c r="L16" s="33">
        <v>12434.221273147614</v>
      </c>
      <c r="M16" s="42">
        <v>19948.377055728106</v>
      </c>
      <c r="N16" s="11">
        <v>40739.081161864429</v>
      </c>
      <c r="O16" s="12">
        <v>14318.006424782512</v>
      </c>
      <c r="P16" s="12">
        <v>26421.074737081915</v>
      </c>
      <c r="Q16" s="12">
        <v>36794.046770033332</v>
      </c>
      <c r="R16" s="12">
        <v>13355.538090264392</v>
      </c>
      <c r="S16" s="13">
        <v>23438.50867976894</v>
      </c>
      <c r="T16" s="50">
        <v>34648.473523781198</v>
      </c>
      <c r="U16" s="35">
        <v>13197.892721497596</v>
      </c>
      <c r="V16" s="35">
        <v>21450.580802283599</v>
      </c>
      <c r="W16" s="35">
        <v>29164.706548880004</v>
      </c>
      <c r="X16" s="35">
        <v>11658.731209486141</v>
      </c>
      <c r="Y16" s="51">
        <v>17505.975339393863</v>
      </c>
      <c r="Z16" s="59">
        <v>38303.637827558297</v>
      </c>
      <c r="AA16" s="37">
        <v>14849.042107247482</v>
      </c>
      <c r="AB16" s="37">
        <v>23454.595720310819</v>
      </c>
      <c r="AC16" s="37">
        <v>30182.87271256591</v>
      </c>
      <c r="AD16" s="37">
        <v>12275.997441436481</v>
      </c>
      <c r="AE16" s="226">
        <v>17906.875271129429</v>
      </c>
      <c r="AF16" s="41">
        <v>48375.53813765727</v>
      </c>
      <c r="AG16" s="33">
        <v>19556.482256396201</v>
      </c>
      <c r="AH16" s="33">
        <v>28819.055881261069</v>
      </c>
      <c r="AI16" s="33">
        <v>36710.614903753922</v>
      </c>
      <c r="AJ16" s="33">
        <v>15502.841537078157</v>
      </c>
      <c r="AK16" s="42">
        <v>21207.773366675763</v>
      </c>
      <c r="AL16" s="108">
        <v>21998</v>
      </c>
      <c r="AM16" s="333">
        <v>21998</v>
      </c>
      <c r="AN16" s="333">
        <v>21998</v>
      </c>
      <c r="AO16" s="333">
        <v>21998</v>
      </c>
      <c r="AP16" s="388">
        <v>23697</v>
      </c>
      <c r="AQ16" s="93">
        <v>24895</v>
      </c>
      <c r="AR16" s="391">
        <f t="shared" si="0"/>
        <v>1957.0341854788805</v>
      </c>
      <c r="AS16" s="122">
        <f t="shared" si="1"/>
        <v>755.40122437528578</v>
      </c>
      <c r="AT16" s="123">
        <f t="shared" si="2"/>
        <v>1201.6329611035947</v>
      </c>
      <c r="AU16" s="116">
        <f t="shared" si="3"/>
        <v>1659.5174109818417</v>
      </c>
      <c r="AV16" s="117">
        <f t="shared" si="4"/>
        <v>611.01008627710951</v>
      </c>
      <c r="AW16" s="117">
        <f t="shared" si="5"/>
        <v>1048.5073247047326</v>
      </c>
      <c r="AX16" s="117">
        <f t="shared" si="6"/>
        <v>1472.0701122318264</v>
      </c>
      <c r="AY16" s="117">
        <f t="shared" si="7"/>
        <v>565.24326180323726</v>
      </c>
      <c r="AZ16" s="118">
        <f t="shared" si="8"/>
        <v>906.82685042858918</v>
      </c>
      <c r="BA16" s="110">
        <f t="shared" si="9"/>
        <v>1851.944775064298</v>
      </c>
      <c r="BB16" s="111">
        <f t="shared" si="10"/>
        <v>650.87764454870955</v>
      </c>
      <c r="BC16" s="111">
        <f t="shared" si="11"/>
        <v>1201.0671305155884</v>
      </c>
      <c r="BD16" s="111">
        <f t="shared" si="12"/>
        <v>1672.6087267039427</v>
      </c>
      <c r="BE16" s="111">
        <f t="shared" si="13"/>
        <v>607.12510638532558</v>
      </c>
      <c r="BF16" s="112">
        <f t="shared" si="14"/>
        <v>1065.4836203186171</v>
      </c>
      <c r="BG16" s="126">
        <f t="shared" si="15"/>
        <v>1575.0738032448951</v>
      </c>
      <c r="BH16" s="127">
        <f t="shared" si="16"/>
        <v>599.95875631864692</v>
      </c>
      <c r="BI16" s="127">
        <f t="shared" si="17"/>
        <v>975.11504692624783</v>
      </c>
      <c r="BJ16" s="127">
        <f t="shared" si="18"/>
        <v>1325.7890057677973</v>
      </c>
      <c r="BK16" s="127">
        <f t="shared" si="19"/>
        <v>529.99050865924812</v>
      </c>
      <c r="BL16" s="128">
        <f t="shared" si="20"/>
        <v>795.7984971085491</v>
      </c>
      <c r="BM16" s="132">
        <f t="shared" si="21"/>
        <v>1616.3918566720808</v>
      </c>
      <c r="BN16" s="133">
        <f t="shared" si="22"/>
        <v>626.62118020202911</v>
      </c>
      <c r="BO16" s="133">
        <f t="shared" si="23"/>
        <v>989.77067647005185</v>
      </c>
      <c r="BP16" s="133">
        <f t="shared" si="24"/>
        <v>1273.7001608881255</v>
      </c>
      <c r="BQ16" s="133">
        <f t="shared" si="25"/>
        <v>518.04015029060554</v>
      </c>
      <c r="BR16" s="231">
        <f t="shared" si="26"/>
        <v>755.66001059751989</v>
      </c>
      <c r="BS16" s="401">
        <f t="shared" si="33"/>
        <v>1943.1828936596614</v>
      </c>
      <c r="BT16" s="402">
        <f t="shared" si="34"/>
        <v>785.55863652927098</v>
      </c>
      <c r="BU16" s="402">
        <f t="shared" si="35"/>
        <v>1157.6242571303903</v>
      </c>
      <c r="BV16" s="402">
        <f t="shared" si="36"/>
        <v>1474.6179917153613</v>
      </c>
      <c r="BW16" s="402">
        <f t="shared" si="37"/>
        <v>622.72912380309936</v>
      </c>
      <c r="BX16" s="403">
        <f t="shared" si="38"/>
        <v>851.88886791226207</v>
      </c>
      <c r="BY16" s="223">
        <f t="shared" si="28"/>
        <v>-0.15202431143237144</v>
      </c>
      <c r="BZ16" s="143">
        <f t="shared" si="29"/>
        <v>-0.19114496169580253</v>
      </c>
      <c r="CA16" s="143">
        <f t="shared" si="30"/>
        <v>-0.12743128838462436</v>
      </c>
      <c r="CB16" s="143">
        <f t="shared" si="39"/>
        <v>-0.2478056218156377</v>
      </c>
      <c r="CC16" s="143">
        <f t="shared" si="40"/>
        <v>-0.25173107540209311</v>
      </c>
      <c r="CD16" s="147">
        <f t="shared" si="41"/>
        <v>-0.24533790285200893</v>
      </c>
      <c r="CE16" s="150">
        <f t="shared" si="42"/>
        <v>0.1159538085042494</v>
      </c>
      <c r="CF16" s="144">
        <f t="shared" si="43"/>
        <v>6.5248609093367813E-2</v>
      </c>
      <c r="CG16" s="144">
        <f t="shared" si="44"/>
        <v>0.14550189799944221</v>
      </c>
      <c r="CH16" s="144">
        <f t="shared" si="45"/>
        <v>0.13622898312097156</v>
      </c>
      <c r="CI16" s="144">
        <f t="shared" si="46"/>
        <v>7.4095256701472129E-2</v>
      </c>
      <c r="CJ16" s="151">
        <f t="shared" si="47"/>
        <v>0.17495817400537128</v>
      </c>
      <c r="CK16" s="155">
        <f t="shared" si="48"/>
        <v>-0.14950282294988543</v>
      </c>
      <c r="CL16" s="145">
        <f t="shared" si="49"/>
        <v>-7.8231121711619903E-2</v>
      </c>
      <c r="CM16" s="145">
        <f t="shared" si="50"/>
        <v>-0.18812610706642602</v>
      </c>
      <c r="CN16" s="145">
        <f t="shared" si="51"/>
        <v>-0.20735257170371904</v>
      </c>
      <c r="CO16" s="145">
        <f t="shared" si="52"/>
        <v>-0.12704893425560665</v>
      </c>
      <c r="CP16" s="156">
        <f t="shared" si="53"/>
        <v>-0.25311052940393652</v>
      </c>
      <c r="CQ16" s="160">
        <f t="shared" si="54"/>
        <v>0.10549279469031599</v>
      </c>
      <c r="CR16" s="146">
        <f t="shared" si="55"/>
        <v>0.12510704705610962</v>
      </c>
      <c r="CS16" s="146">
        <f t="shared" si="56"/>
        <v>9.3424739241273855E-2</v>
      </c>
      <c r="CT16" s="146">
        <f t="shared" si="57"/>
        <v>3.4910900337003607E-2</v>
      </c>
      <c r="CU16" s="146">
        <f t="shared" si="58"/>
        <v>5.2944546096757104E-2</v>
      </c>
      <c r="CV16" s="408">
        <f t="shared" si="59"/>
        <v>2.2900748113897862E-2</v>
      </c>
      <c r="CW16" s="410">
        <f t="shared" si="60"/>
        <v>0.26294892290498184</v>
      </c>
      <c r="CX16" s="411">
        <f t="shared" si="61"/>
        <v>0.31701978586558949</v>
      </c>
      <c r="CY16" s="411">
        <f t="shared" si="62"/>
        <v>0.22871680351773552</v>
      </c>
      <c r="CZ16" s="411">
        <f t="shared" si="63"/>
        <v>0.21627305834511718</v>
      </c>
      <c r="DA16" s="411">
        <f t="shared" si="64"/>
        <v>0.26285799675631782</v>
      </c>
      <c r="DB16" s="412">
        <f t="shared" si="65"/>
        <v>0.18433691225114221</v>
      </c>
    </row>
    <row r="17" spans="1:106" x14ac:dyDescent="0.25">
      <c r="A17" s="191">
        <v>2</v>
      </c>
      <c r="B17" s="192" t="s">
        <v>32</v>
      </c>
      <c r="C17" s="2">
        <v>201</v>
      </c>
      <c r="D17" s="7" t="s">
        <v>17</v>
      </c>
      <c r="E17" s="24">
        <v>229412.87118763829</v>
      </c>
      <c r="F17" s="25">
        <v>85901.215780737344</v>
      </c>
      <c r="G17" s="26">
        <v>143511.65540690094</v>
      </c>
      <c r="H17" s="41">
        <v>281668.15811189811</v>
      </c>
      <c r="I17" s="33">
        <v>103573.41289975909</v>
      </c>
      <c r="J17" s="33">
        <v>178094.74521213904</v>
      </c>
      <c r="K17" s="33">
        <v>249844.93275476282</v>
      </c>
      <c r="L17" s="33">
        <v>95815.396600510401</v>
      </c>
      <c r="M17" s="42">
        <v>154029.53615425242</v>
      </c>
      <c r="N17" s="11">
        <v>310303.51248126512</v>
      </c>
      <c r="O17" s="12">
        <v>113390.6315651692</v>
      </c>
      <c r="P17" s="12">
        <v>196912.88091609592</v>
      </c>
      <c r="Q17" s="12">
        <v>280452.61740465194</v>
      </c>
      <c r="R17" s="12">
        <v>105768.4187322717</v>
      </c>
      <c r="S17" s="13">
        <v>174684.19867238021</v>
      </c>
      <c r="T17" s="50">
        <v>342325.1903568657</v>
      </c>
      <c r="U17" s="35">
        <v>121107.47282081519</v>
      </c>
      <c r="V17" s="35">
        <v>221217.71753605051</v>
      </c>
      <c r="W17" s="35">
        <v>287521.09754306416</v>
      </c>
      <c r="X17" s="35">
        <v>106983.70587435827</v>
      </c>
      <c r="Y17" s="51">
        <v>180537.39166870591</v>
      </c>
      <c r="Z17" s="59">
        <v>409347.84905494575</v>
      </c>
      <c r="AA17" s="37">
        <v>150461.15151516951</v>
      </c>
      <c r="AB17" s="37">
        <v>258886.69753977624</v>
      </c>
      <c r="AC17" s="37">
        <v>322041.38896097767</v>
      </c>
      <c r="AD17" s="37">
        <v>124389.21633431822</v>
      </c>
      <c r="AE17" s="226">
        <v>197652.17262665948</v>
      </c>
      <c r="AF17" s="41">
        <v>427310.99637580023</v>
      </c>
      <c r="AG17" s="33">
        <v>167433.45745410741</v>
      </c>
      <c r="AH17" s="33">
        <v>259877.53892169282</v>
      </c>
      <c r="AI17" s="33">
        <v>323970.43009619607</v>
      </c>
      <c r="AJ17" s="33">
        <v>132728.0808933411</v>
      </c>
      <c r="AK17" s="42">
        <v>191242.34920285497</v>
      </c>
      <c r="AL17" s="108">
        <v>88235.3671875</v>
      </c>
      <c r="AM17" s="333">
        <v>89426.21875</v>
      </c>
      <c r="AN17" s="333">
        <v>90639.9765625</v>
      </c>
      <c r="AO17" s="333">
        <v>91877</v>
      </c>
      <c r="AP17" s="388">
        <v>97124</v>
      </c>
      <c r="AQ17" s="93">
        <v>98519</v>
      </c>
      <c r="AR17" s="391">
        <f t="shared" si="0"/>
        <v>2600.0103869929653</v>
      </c>
      <c r="AS17" s="122">
        <f t="shared" si="1"/>
        <v>973.5463059636553</v>
      </c>
      <c r="AT17" s="123">
        <f t="shared" si="2"/>
        <v>1626.4640810293104</v>
      </c>
      <c r="AU17" s="116">
        <f t="shared" si="3"/>
        <v>3149.7268032692941</v>
      </c>
      <c r="AV17" s="117">
        <f t="shared" si="4"/>
        <v>1158.1996236395612</v>
      </c>
      <c r="AW17" s="117">
        <f t="shared" si="5"/>
        <v>1991.5271796297329</v>
      </c>
      <c r="AX17" s="117">
        <f t="shared" si="6"/>
        <v>2793.8666785546361</v>
      </c>
      <c r="AY17" s="117">
        <f t="shared" si="7"/>
        <v>1071.4463603607348</v>
      </c>
      <c r="AZ17" s="118">
        <f t="shared" si="8"/>
        <v>1722.4203181939013</v>
      </c>
      <c r="BA17" s="110">
        <f t="shared" si="9"/>
        <v>3423.4729999880137</v>
      </c>
      <c r="BB17" s="111">
        <f t="shared" si="10"/>
        <v>1251.0002304224083</v>
      </c>
      <c r="BC17" s="111">
        <f t="shared" si="11"/>
        <v>2172.4727695656056</v>
      </c>
      <c r="BD17" s="111">
        <f t="shared" si="12"/>
        <v>3094.1382383441851</v>
      </c>
      <c r="BE17" s="111">
        <f t="shared" si="13"/>
        <v>1166.9069514745518</v>
      </c>
      <c r="BF17" s="112">
        <f t="shared" si="14"/>
        <v>1927.2312868696326</v>
      </c>
      <c r="BG17" s="126">
        <f t="shared" si="15"/>
        <v>3725.9073582818955</v>
      </c>
      <c r="BH17" s="127">
        <f t="shared" si="16"/>
        <v>1318.1478805448066</v>
      </c>
      <c r="BI17" s="127">
        <f t="shared" si="17"/>
        <v>2407.7594777370891</v>
      </c>
      <c r="BJ17" s="127">
        <f t="shared" si="18"/>
        <v>3129.4132105212857</v>
      </c>
      <c r="BK17" s="127">
        <f t="shared" si="19"/>
        <v>1164.4231513257755</v>
      </c>
      <c r="BL17" s="128">
        <f t="shared" si="20"/>
        <v>1964.9900591955104</v>
      </c>
      <c r="BM17" s="132">
        <f t="shared" si="21"/>
        <v>4214.6930630425622</v>
      </c>
      <c r="BN17" s="133">
        <f t="shared" si="22"/>
        <v>1549.1655153738468</v>
      </c>
      <c r="BO17" s="133">
        <f t="shared" si="23"/>
        <v>2665.5275476687148</v>
      </c>
      <c r="BP17" s="133">
        <f t="shared" si="24"/>
        <v>3315.7755957433556</v>
      </c>
      <c r="BQ17" s="133">
        <f t="shared" si="25"/>
        <v>1280.7258384572115</v>
      </c>
      <c r="BR17" s="231">
        <f t="shared" si="26"/>
        <v>2035.0497572861443</v>
      </c>
      <c r="BS17" s="401">
        <f t="shared" si="33"/>
        <v>4337.3460588901662</v>
      </c>
      <c r="BT17" s="402">
        <f t="shared" si="34"/>
        <v>1699.504232220256</v>
      </c>
      <c r="BU17" s="402">
        <f t="shared" si="35"/>
        <v>2637.8418266699096</v>
      </c>
      <c r="BV17" s="402">
        <f t="shared" si="36"/>
        <v>3288.4055877160349</v>
      </c>
      <c r="BW17" s="402">
        <f t="shared" si="37"/>
        <v>1347.2333346191203</v>
      </c>
      <c r="BX17" s="403">
        <f t="shared" si="38"/>
        <v>1941.172253096915</v>
      </c>
      <c r="BY17" s="223">
        <f t="shared" si="28"/>
        <v>0.2277783572200702</v>
      </c>
      <c r="BZ17" s="143">
        <f t="shared" si="29"/>
        <v>0.20572697322619959</v>
      </c>
      <c r="CA17" s="143">
        <f t="shared" si="30"/>
        <v>0.24097756873603118</v>
      </c>
      <c r="CB17" s="143">
        <f t="shared" si="39"/>
        <v>8.9062402912925553E-2</v>
      </c>
      <c r="CC17" s="143">
        <f t="shared" si="40"/>
        <v>0.11541374274700583</v>
      </c>
      <c r="CD17" s="147">
        <f t="shared" si="41"/>
        <v>7.3289383482686168E-2</v>
      </c>
      <c r="CE17" s="150">
        <f t="shared" si="42"/>
        <v>0.10166344169436099</v>
      </c>
      <c r="CF17" s="144">
        <f t="shared" si="43"/>
        <v>9.4785122847225831E-2</v>
      </c>
      <c r="CG17" s="144">
        <f t="shared" si="44"/>
        <v>0.10566362124576727</v>
      </c>
      <c r="CH17" s="144">
        <f t="shared" si="45"/>
        <v>0.12250672572147912</v>
      </c>
      <c r="CI17" s="144">
        <f t="shared" si="46"/>
        <v>0.10387706448953199</v>
      </c>
      <c r="CJ17" s="151">
        <f t="shared" si="47"/>
        <v>0.13409546658274191</v>
      </c>
      <c r="CK17" s="155">
        <f t="shared" si="48"/>
        <v>0.10319469998759334</v>
      </c>
      <c r="CL17" s="145">
        <f t="shared" si="49"/>
        <v>6.8055368853033343E-2</v>
      </c>
      <c r="CM17" s="145">
        <f t="shared" si="50"/>
        <v>0.1234293892145675</v>
      </c>
      <c r="CN17" s="145">
        <f t="shared" si="51"/>
        <v>2.5203830165055768E-2</v>
      </c>
      <c r="CO17" s="145">
        <f t="shared" si="52"/>
        <v>1.1490075739553116E-2</v>
      </c>
      <c r="CP17" s="156">
        <f t="shared" si="53"/>
        <v>3.3507283662807696E-2</v>
      </c>
      <c r="CQ17" s="160">
        <f t="shared" si="54"/>
        <v>0.19578652283289627</v>
      </c>
      <c r="CR17" s="146">
        <f t="shared" si="55"/>
        <v>0.24237710531524845</v>
      </c>
      <c r="CS17" s="146">
        <f t="shared" si="56"/>
        <v>0.17028012233055906</v>
      </c>
      <c r="CT17" s="146">
        <f t="shared" si="57"/>
        <v>0.12006176838116428</v>
      </c>
      <c r="CU17" s="146">
        <f t="shared" si="58"/>
        <v>0.16269309721240152</v>
      </c>
      <c r="CV17" s="408">
        <f t="shared" si="59"/>
        <v>9.4799092862491038E-2</v>
      </c>
      <c r="CW17" s="410">
        <f t="shared" si="60"/>
        <v>4.3882354243037269E-2</v>
      </c>
      <c r="CX17" s="411">
        <f t="shared" si="61"/>
        <v>0.11280191443454927</v>
      </c>
      <c r="CY17" s="411">
        <f t="shared" si="62"/>
        <v>3.8273167039196221E-3</v>
      </c>
      <c r="CZ17" s="411">
        <f t="shared" si="63"/>
        <v>5.9900410361605639E-3</v>
      </c>
      <c r="DA17" s="411">
        <f t="shared" si="64"/>
        <v>6.7038484562927853E-2</v>
      </c>
      <c r="DB17" s="412">
        <f t="shared" si="65"/>
        <v>-3.2429815157720913E-2</v>
      </c>
    </row>
    <row r="18" spans="1:106" x14ac:dyDescent="0.25">
      <c r="A18" s="191">
        <v>2</v>
      </c>
      <c r="B18" s="192" t="s">
        <v>32</v>
      </c>
      <c r="C18" s="2">
        <v>202</v>
      </c>
      <c r="D18" s="7" t="s">
        <v>18</v>
      </c>
      <c r="E18" s="24">
        <v>28843.137499682492</v>
      </c>
      <c r="F18" s="25">
        <v>10204.054420048244</v>
      </c>
      <c r="G18" s="26">
        <v>18639.083079634249</v>
      </c>
      <c r="H18" s="41">
        <v>34434.81508664017</v>
      </c>
      <c r="I18" s="33">
        <v>12271.807234772659</v>
      </c>
      <c r="J18" s="33">
        <v>22163.007851867511</v>
      </c>
      <c r="K18" s="33">
        <v>30520.817235870189</v>
      </c>
      <c r="L18" s="33">
        <v>11352.605309460552</v>
      </c>
      <c r="M18" s="42">
        <v>19168.211926409636</v>
      </c>
      <c r="N18" s="11">
        <v>32282.697697253119</v>
      </c>
      <c r="O18" s="12">
        <v>11283.322297105697</v>
      </c>
      <c r="P18" s="12">
        <v>20999.375400147423</v>
      </c>
      <c r="Q18" s="12">
        <v>29153.690560354662</v>
      </c>
      <c r="R18" s="12">
        <v>10524.847960879</v>
      </c>
      <c r="S18" s="13">
        <v>18628.842599475662</v>
      </c>
      <c r="T18" s="50">
        <v>32439.70719067246</v>
      </c>
      <c r="U18" s="35">
        <v>11141.962408482808</v>
      </c>
      <c r="V18" s="35">
        <v>21297.744782189653</v>
      </c>
      <c r="W18" s="35">
        <v>27223.811862813618</v>
      </c>
      <c r="X18" s="35">
        <v>9842.56711339291</v>
      </c>
      <c r="Y18" s="51">
        <v>17381.244749420708</v>
      </c>
      <c r="Z18" s="59">
        <v>37701.124925574521</v>
      </c>
      <c r="AA18" s="37">
        <v>13106.120350929496</v>
      </c>
      <c r="AB18" s="37">
        <v>24595.004574645027</v>
      </c>
      <c r="AC18" s="37">
        <v>29612.632457797015</v>
      </c>
      <c r="AD18" s="37">
        <v>10835.089478037238</v>
      </c>
      <c r="AE18" s="226">
        <v>18777.542979759779</v>
      </c>
      <c r="AF18" s="41">
        <v>38705.155987432816</v>
      </c>
      <c r="AG18" s="33">
        <v>13741.494763818089</v>
      </c>
      <c r="AH18" s="33">
        <v>24963.661223614727</v>
      </c>
      <c r="AI18" s="33">
        <v>29263.787808038811</v>
      </c>
      <c r="AJ18" s="33">
        <v>10893.176646653113</v>
      </c>
      <c r="AK18" s="42">
        <v>18370.611161385699</v>
      </c>
      <c r="AL18" s="108">
        <v>17820.25390625</v>
      </c>
      <c r="AM18" s="333">
        <v>17681.048828125</v>
      </c>
      <c r="AN18" s="333">
        <v>17542.966796875</v>
      </c>
      <c r="AO18" s="333">
        <v>17406</v>
      </c>
      <c r="AP18" s="388">
        <v>18175</v>
      </c>
      <c r="AQ18" s="93">
        <v>18053</v>
      </c>
      <c r="AR18" s="391">
        <f t="shared" si="0"/>
        <v>1618.5592894143051</v>
      </c>
      <c r="AS18" s="122">
        <f t="shared" si="1"/>
        <v>572.60993438872561</v>
      </c>
      <c r="AT18" s="123">
        <f t="shared" si="2"/>
        <v>1045.9493550255795</v>
      </c>
      <c r="AU18" s="116">
        <f t="shared" si="3"/>
        <v>1947.5550020463256</v>
      </c>
      <c r="AV18" s="117">
        <f t="shared" si="4"/>
        <v>694.06557009514427</v>
      </c>
      <c r="AW18" s="117">
        <f t="shared" si="5"/>
        <v>1253.4894319511816</v>
      </c>
      <c r="AX18" s="117">
        <f t="shared" si="6"/>
        <v>1726.188165224743</v>
      </c>
      <c r="AY18" s="117">
        <f t="shared" si="7"/>
        <v>642.07759504640467</v>
      </c>
      <c r="AZ18" s="118">
        <f t="shared" si="8"/>
        <v>1084.1105701783385</v>
      </c>
      <c r="BA18" s="110">
        <f t="shared" si="9"/>
        <v>1840.2074216433998</v>
      </c>
      <c r="BB18" s="111">
        <f t="shared" si="10"/>
        <v>643.18210413050781</v>
      </c>
      <c r="BC18" s="111">
        <f t="shared" si="11"/>
        <v>1197.0253175128921</v>
      </c>
      <c r="BD18" s="111">
        <f t="shared" si="12"/>
        <v>1661.8449375135299</v>
      </c>
      <c r="BE18" s="111">
        <f t="shared" si="13"/>
        <v>599.94686661288301</v>
      </c>
      <c r="BF18" s="112">
        <f t="shared" si="14"/>
        <v>1061.8980709006469</v>
      </c>
      <c r="BG18" s="126">
        <f t="shared" si="15"/>
        <v>1863.70832992488</v>
      </c>
      <c r="BH18" s="127">
        <f t="shared" si="16"/>
        <v>640.12193545230434</v>
      </c>
      <c r="BI18" s="127">
        <f t="shared" si="17"/>
        <v>1223.5863944725759</v>
      </c>
      <c r="BJ18" s="127">
        <f t="shared" si="18"/>
        <v>1564.047561921959</v>
      </c>
      <c r="BK18" s="127">
        <f t="shared" si="19"/>
        <v>565.46978705003505</v>
      </c>
      <c r="BL18" s="128">
        <f t="shared" si="20"/>
        <v>998.57777487192391</v>
      </c>
      <c r="BM18" s="132">
        <f t="shared" si="21"/>
        <v>2074.3397483122158</v>
      </c>
      <c r="BN18" s="133">
        <f t="shared" si="22"/>
        <v>721.10703443903685</v>
      </c>
      <c r="BO18" s="133">
        <f t="shared" si="23"/>
        <v>1353.2327138731789</v>
      </c>
      <c r="BP18" s="133">
        <f t="shared" si="24"/>
        <v>1629.3057748444023</v>
      </c>
      <c r="BQ18" s="133">
        <f t="shared" si="25"/>
        <v>596.1534788466156</v>
      </c>
      <c r="BR18" s="231">
        <f t="shared" si="26"/>
        <v>1033.152295997787</v>
      </c>
      <c r="BS18" s="401">
        <f t="shared" si="33"/>
        <v>2143.9736324950322</v>
      </c>
      <c r="BT18" s="402">
        <f t="shared" si="34"/>
        <v>761.17513786174538</v>
      </c>
      <c r="BU18" s="402">
        <f t="shared" si="35"/>
        <v>1382.7984946332867</v>
      </c>
      <c r="BV18" s="402">
        <f t="shared" si="36"/>
        <v>1620.993065309855</v>
      </c>
      <c r="BW18" s="402">
        <f t="shared" si="37"/>
        <v>603.39980317139054</v>
      </c>
      <c r="BX18" s="403">
        <f t="shared" si="38"/>
        <v>1017.5932621384645</v>
      </c>
      <c r="BY18" s="223">
        <f t="shared" si="28"/>
        <v>0.19386509484341749</v>
      </c>
      <c r="BZ18" s="143">
        <f t="shared" si="29"/>
        <v>0.20264031625133566</v>
      </c>
      <c r="CA18" s="143">
        <f t="shared" si="30"/>
        <v>0.18906105827081335</v>
      </c>
      <c r="CB18" s="143">
        <f t="shared" si="39"/>
        <v>5.8165646376236432E-2</v>
      </c>
      <c r="CC18" s="143">
        <f t="shared" si="40"/>
        <v>0.11255828733681708</v>
      </c>
      <c r="CD18" s="147">
        <f t="shared" si="41"/>
        <v>2.8388137147880049E-2</v>
      </c>
      <c r="CE18" s="150">
        <f t="shared" si="42"/>
        <v>-6.2498299583493844E-2</v>
      </c>
      <c r="CF18" s="144">
        <f t="shared" si="43"/>
        <v>-8.0549255603204944E-2</v>
      </c>
      <c r="CG18" s="144">
        <f t="shared" si="44"/>
        <v>-5.2503363239211127E-2</v>
      </c>
      <c r="CH18" s="144">
        <f t="shared" si="45"/>
        <v>-4.4793252583970267E-2</v>
      </c>
      <c r="CI18" s="144">
        <f t="shared" si="46"/>
        <v>-7.2913426127106759E-2</v>
      </c>
      <c r="CJ18" s="151">
        <f t="shared" si="47"/>
        <v>-2.8138739753333007E-2</v>
      </c>
      <c r="CK18" s="155">
        <f t="shared" si="48"/>
        <v>4.8635803268913293E-3</v>
      </c>
      <c r="CL18" s="145">
        <f t="shared" si="49"/>
        <v>-1.2528215086007849E-2</v>
      </c>
      <c r="CM18" s="145">
        <f t="shared" si="50"/>
        <v>1.4208488412476105E-2</v>
      </c>
      <c r="CN18" s="145">
        <f t="shared" si="51"/>
        <v>-6.6196720224692071E-2</v>
      </c>
      <c r="CO18" s="145">
        <f t="shared" si="52"/>
        <v>-6.4825720050506894E-2</v>
      </c>
      <c r="CP18" s="156">
        <f t="shared" si="53"/>
        <v>-6.6971302344358705E-2</v>
      </c>
      <c r="CQ18" s="160">
        <f t="shared" si="54"/>
        <v>0.16219066664124826</v>
      </c>
      <c r="CR18" s="146">
        <f t="shared" si="55"/>
        <v>0.17628473965692951</v>
      </c>
      <c r="CS18" s="146">
        <f t="shared" si="56"/>
        <v>0.15481732109085672</v>
      </c>
      <c r="CT18" s="146">
        <f t="shared" si="57"/>
        <v>8.7747469275102075E-2</v>
      </c>
      <c r="CU18" s="146">
        <f t="shared" si="58"/>
        <v>0.100839786329096</v>
      </c>
      <c r="CV18" s="408">
        <f t="shared" si="59"/>
        <v>8.0333615369267933E-2</v>
      </c>
      <c r="CW18" s="410">
        <f t="shared" si="60"/>
        <v>2.6631329007830527E-2</v>
      </c>
      <c r="CX18" s="411">
        <f t="shared" si="61"/>
        <v>4.8479213976051462E-2</v>
      </c>
      <c r="CY18" s="411">
        <f t="shared" si="62"/>
        <v>1.4989086415936171E-2</v>
      </c>
      <c r="CZ18" s="411">
        <f t="shared" si="63"/>
        <v>-1.178026473179535E-2</v>
      </c>
      <c r="DA18" s="411">
        <f t="shared" si="64"/>
        <v>5.3610234353503169E-3</v>
      </c>
      <c r="DB18" s="412">
        <f t="shared" si="65"/>
        <v>-2.167119621628397E-2</v>
      </c>
    </row>
    <row r="19" spans="1:106" ht="30" x14ac:dyDescent="0.25">
      <c r="A19" s="191">
        <v>2</v>
      </c>
      <c r="B19" s="192" t="s">
        <v>32</v>
      </c>
      <c r="C19" s="2">
        <v>203</v>
      </c>
      <c r="D19" s="7" t="s">
        <v>19</v>
      </c>
      <c r="E19" s="24">
        <v>25372.637942783367</v>
      </c>
      <c r="F19" s="25">
        <v>9183.4099154909654</v>
      </c>
      <c r="G19" s="26">
        <v>16189.228027292402</v>
      </c>
      <c r="H19" s="41">
        <v>32759.1305952763</v>
      </c>
      <c r="I19" s="33">
        <v>11871.206641798264</v>
      </c>
      <c r="J19" s="33">
        <v>20887.923953478035</v>
      </c>
      <c r="K19" s="33">
        <v>29047.435984043459</v>
      </c>
      <c r="L19" s="33">
        <v>10982.011122983469</v>
      </c>
      <c r="M19" s="42">
        <v>18065.42486105999</v>
      </c>
      <c r="N19" s="11">
        <v>29656.689776994423</v>
      </c>
      <c r="O19" s="12">
        <v>10203.380091058631</v>
      </c>
      <c r="P19" s="12">
        <v>19453.30968593579</v>
      </c>
      <c r="Q19" s="12">
        <v>26774.806232075658</v>
      </c>
      <c r="R19" s="12">
        <v>9517.5003707018423</v>
      </c>
      <c r="S19" s="13">
        <v>17257.305861373814</v>
      </c>
      <c r="T19" s="50">
        <v>33608.070828348609</v>
      </c>
      <c r="U19" s="35">
        <v>11869.85561267278</v>
      </c>
      <c r="V19" s="35">
        <v>21738.215215675827</v>
      </c>
      <c r="W19" s="35">
        <v>28226.288009754848</v>
      </c>
      <c r="X19" s="35">
        <v>10485.572129113292</v>
      </c>
      <c r="Y19" s="51">
        <v>17740.715880641554</v>
      </c>
      <c r="Z19" s="59">
        <v>44171.540215919536</v>
      </c>
      <c r="AA19" s="37">
        <v>16765.960711886335</v>
      </c>
      <c r="AB19" s="37">
        <v>27405.579504033205</v>
      </c>
      <c r="AC19" s="37">
        <v>34784.084079353604</v>
      </c>
      <c r="AD19" s="37">
        <v>13860.75204823385</v>
      </c>
      <c r="AE19" s="226">
        <v>20923.332031119757</v>
      </c>
      <c r="AF19" s="41">
        <v>48100.529523896992</v>
      </c>
      <c r="AG19" s="33">
        <v>19191.565722013609</v>
      </c>
      <c r="AH19" s="33">
        <v>28908.963801883383</v>
      </c>
      <c r="AI19" s="33">
        <v>36487.500475127723</v>
      </c>
      <c r="AJ19" s="33">
        <v>15213.56439957339</v>
      </c>
      <c r="AK19" s="42">
        <v>21273.936075554335</v>
      </c>
      <c r="AL19" s="108">
        <v>15509.611328125</v>
      </c>
      <c r="AM19" s="333">
        <v>15598.2861328125</v>
      </c>
      <c r="AN19" s="333">
        <v>15688.078125</v>
      </c>
      <c r="AO19" s="333">
        <v>15779</v>
      </c>
      <c r="AP19" s="388">
        <v>16607</v>
      </c>
      <c r="AQ19" s="93">
        <v>16719</v>
      </c>
      <c r="AR19" s="391">
        <f t="shared" si="0"/>
        <v>1635.9299666506045</v>
      </c>
      <c r="AS19" s="122">
        <f t="shared" si="1"/>
        <v>592.11089957089041</v>
      </c>
      <c r="AT19" s="123">
        <f t="shared" si="2"/>
        <v>1043.8190670797142</v>
      </c>
      <c r="AU19" s="116">
        <f t="shared" si="3"/>
        <v>2100.1750010447818</v>
      </c>
      <c r="AV19" s="117">
        <f t="shared" si="4"/>
        <v>761.0583971033866</v>
      </c>
      <c r="AW19" s="117">
        <f t="shared" si="5"/>
        <v>1339.1166039413954</v>
      </c>
      <c r="AX19" s="117">
        <f t="shared" si="6"/>
        <v>1862.2197167507636</v>
      </c>
      <c r="AY19" s="117">
        <f t="shared" si="7"/>
        <v>704.05242149531728</v>
      </c>
      <c r="AZ19" s="118">
        <f t="shared" si="8"/>
        <v>1158.1672952554466</v>
      </c>
      <c r="BA19" s="110">
        <f t="shared" si="9"/>
        <v>1890.3966145945251</v>
      </c>
      <c r="BB19" s="111">
        <f t="shared" si="10"/>
        <v>650.39069857759455</v>
      </c>
      <c r="BC19" s="111">
        <f t="shared" si="11"/>
        <v>1240.0059160169303</v>
      </c>
      <c r="BD19" s="111">
        <f t="shared" si="12"/>
        <v>1706.6976603978162</v>
      </c>
      <c r="BE19" s="111">
        <f t="shared" si="13"/>
        <v>606.67089332855051</v>
      </c>
      <c r="BF19" s="112">
        <f t="shared" si="14"/>
        <v>1100.0267670692654</v>
      </c>
      <c r="BG19" s="126">
        <f t="shared" si="15"/>
        <v>2129.9240020501052</v>
      </c>
      <c r="BH19" s="127">
        <f t="shared" si="16"/>
        <v>752.25651896018633</v>
      </c>
      <c r="BI19" s="127">
        <f t="shared" si="17"/>
        <v>1377.6674830899187</v>
      </c>
      <c r="BJ19" s="127">
        <f t="shared" si="18"/>
        <v>1788.8515121208472</v>
      </c>
      <c r="BK19" s="127">
        <f t="shared" si="19"/>
        <v>664.5270377789019</v>
      </c>
      <c r="BL19" s="128">
        <f t="shared" si="20"/>
        <v>1124.3244743419452</v>
      </c>
      <c r="BM19" s="132">
        <f t="shared" si="21"/>
        <v>2659.8145490407383</v>
      </c>
      <c r="BN19" s="133">
        <f t="shared" si="22"/>
        <v>1009.5719101515226</v>
      </c>
      <c r="BO19" s="133">
        <f t="shared" si="23"/>
        <v>1650.2426388892156</v>
      </c>
      <c r="BP19" s="133">
        <f t="shared" si="24"/>
        <v>2094.5435105289098</v>
      </c>
      <c r="BQ19" s="133">
        <f t="shared" si="25"/>
        <v>834.63310942577527</v>
      </c>
      <c r="BR19" s="231">
        <f t="shared" si="26"/>
        <v>1259.9104011031345</v>
      </c>
      <c r="BS19" s="401">
        <f t="shared" si="33"/>
        <v>2876.9979977209755</v>
      </c>
      <c r="BT19" s="402">
        <f t="shared" si="34"/>
        <v>1147.8895700707942</v>
      </c>
      <c r="BU19" s="402">
        <f t="shared" si="35"/>
        <v>1729.1084276501815</v>
      </c>
      <c r="BV19" s="402">
        <f t="shared" si="36"/>
        <v>2182.3973009825777</v>
      </c>
      <c r="BW19" s="402">
        <f t="shared" si="37"/>
        <v>909.95660024961956</v>
      </c>
      <c r="BX19" s="403">
        <f t="shared" si="38"/>
        <v>1272.4407007329585</v>
      </c>
      <c r="BY19" s="223">
        <f t="shared" si="28"/>
        <v>0.29112040573589004</v>
      </c>
      <c r="BZ19" s="143">
        <f t="shared" si="29"/>
        <v>0.29267959843253966</v>
      </c>
      <c r="CA19" s="143">
        <f t="shared" si="30"/>
        <v>0.29023594690644899</v>
      </c>
      <c r="CB19" s="143">
        <f t="shared" si="39"/>
        <v>0.14483310917638736</v>
      </c>
      <c r="CC19" s="143">
        <f t="shared" si="40"/>
        <v>0.19585330765411516</v>
      </c>
      <c r="CD19" s="147">
        <f t="shared" si="41"/>
        <v>0.11589167998650866</v>
      </c>
      <c r="CE19" s="150">
        <f t="shared" si="42"/>
        <v>-9.4704614008566917E-2</v>
      </c>
      <c r="CF19" s="144">
        <f t="shared" si="43"/>
        <v>-0.14049343095985306</v>
      </c>
      <c r="CG19" s="144">
        <f t="shared" si="44"/>
        <v>-6.8681515249550129E-2</v>
      </c>
      <c r="CH19" s="144">
        <f t="shared" si="45"/>
        <v>-7.823856650260691E-2</v>
      </c>
      <c r="CI19" s="144">
        <f t="shared" si="46"/>
        <v>-0.13335542423706498</v>
      </c>
      <c r="CJ19" s="151">
        <f t="shared" si="47"/>
        <v>-4.4732908630788736E-2</v>
      </c>
      <c r="CK19" s="155">
        <f t="shared" si="48"/>
        <v>0.13323742740902225</v>
      </c>
      <c r="CL19" s="145">
        <f t="shared" si="49"/>
        <v>0.16332582994477546</v>
      </c>
      <c r="CM19" s="145">
        <f t="shared" si="50"/>
        <v>0.11745587597322636</v>
      </c>
      <c r="CN19" s="145">
        <f t="shared" si="51"/>
        <v>5.4210729485703796E-2</v>
      </c>
      <c r="CO19" s="145">
        <f t="shared" si="52"/>
        <v>0.1017149168064663</v>
      </c>
      <c r="CP19" s="156">
        <f t="shared" si="53"/>
        <v>2.8011905401163037E-2</v>
      </c>
      <c r="CQ19" s="160">
        <f t="shared" si="54"/>
        <v>0.31431347075895166</v>
      </c>
      <c r="CR19" s="146">
        <f t="shared" si="55"/>
        <v>0.41248227939573739</v>
      </c>
      <c r="CS19" s="146">
        <f t="shared" si="56"/>
        <v>0.26070973316477869</v>
      </c>
      <c r="CT19" s="146">
        <f t="shared" si="57"/>
        <v>0.23232938271346268</v>
      </c>
      <c r="CU19" s="146">
        <f t="shared" si="58"/>
        <v>0.32188800740298545</v>
      </c>
      <c r="CV19" s="408">
        <f t="shared" si="59"/>
        <v>0.17939615131038955</v>
      </c>
      <c r="CW19" s="410">
        <f t="shared" si="60"/>
        <v>8.8948433511074121E-2</v>
      </c>
      <c r="CX19" s="411">
        <f t="shared" si="61"/>
        <v>0.14467438232797633</v>
      </c>
      <c r="CY19" s="411">
        <f t="shared" si="62"/>
        <v>5.4856869479039075E-2</v>
      </c>
      <c r="CZ19" s="411">
        <f t="shared" si="63"/>
        <v>4.8971144155702979E-2</v>
      </c>
      <c r="DA19" s="411">
        <f t="shared" si="64"/>
        <v>9.7600212934471839E-2</v>
      </c>
      <c r="DB19" s="412">
        <f t="shared" si="65"/>
        <v>1.6756606639569481E-2</v>
      </c>
    </row>
    <row r="20" spans="1:106" x14ac:dyDescent="0.25">
      <c r="A20" s="191">
        <v>2</v>
      </c>
      <c r="B20" s="192" t="s">
        <v>32</v>
      </c>
      <c r="C20" s="2">
        <v>204</v>
      </c>
      <c r="D20" s="7" t="s">
        <v>20</v>
      </c>
      <c r="E20" s="24">
        <v>37294.820089204724</v>
      </c>
      <c r="F20" s="25">
        <v>13787.216262475395</v>
      </c>
      <c r="G20" s="26">
        <v>23507.60382672933</v>
      </c>
      <c r="H20" s="41">
        <v>34009.013995440902</v>
      </c>
      <c r="I20" s="33">
        <v>12347.206532546128</v>
      </c>
      <c r="J20" s="33">
        <v>21661.807462894772</v>
      </c>
      <c r="K20" s="33">
        <v>30157.093612909623</v>
      </c>
      <c r="L20" s="33">
        <v>11422.356932172424</v>
      </c>
      <c r="M20" s="42">
        <v>18734.736680737198</v>
      </c>
      <c r="N20" s="11">
        <v>44476.864195648799</v>
      </c>
      <c r="O20" s="12">
        <v>15590.935487870558</v>
      </c>
      <c r="P20" s="12">
        <v>28885.928707778243</v>
      </c>
      <c r="Q20" s="12">
        <v>40168.015260944609</v>
      </c>
      <c r="R20" s="12">
        <v>14542.899799981966</v>
      </c>
      <c r="S20" s="13">
        <v>25625.115460962639</v>
      </c>
      <c r="T20" s="50">
        <v>35161.30057767831</v>
      </c>
      <c r="U20" s="35">
        <v>12328.824211310606</v>
      </c>
      <c r="V20" s="35">
        <v>22832.4763663677</v>
      </c>
      <c r="W20" s="35">
        <v>29524.765382244441</v>
      </c>
      <c r="X20" s="35">
        <v>10891.015000792109</v>
      </c>
      <c r="Y20" s="51">
        <v>18633.750381452333</v>
      </c>
      <c r="Z20" s="59">
        <v>38890.110112985407</v>
      </c>
      <c r="AA20" s="37">
        <v>13618.126717124525</v>
      </c>
      <c r="AB20" s="37">
        <v>25271.98339586088</v>
      </c>
      <c r="AC20" s="37">
        <v>30552.771148028209</v>
      </c>
      <c r="AD20" s="37">
        <v>11258.375289742331</v>
      </c>
      <c r="AE20" s="226">
        <v>19294.39585828588</v>
      </c>
      <c r="AF20" s="41">
        <v>42717.528218151056</v>
      </c>
      <c r="AG20" s="33">
        <v>15872.565786924566</v>
      </c>
      <c r="AH20" s="33">
        <v>26844.96243122649</v>
      </c>
      <c r="AI20" s="33">
        <v>32337.57183375274</v>
      </c>
      <c r="AJ20" s="33">
        <v>12582.522201867847</v>
      </c>
      <c r="AK20" s="42">
        <v>19755.049631884893</v>
      </c>
      <c r="AL20" s="108">
        <v>11710.994140625</v>
      </c>
      <c r="AM20" s="333">
        <v>11843.8173828125</v>
      </c>
      <c r="AN20" s="333">
        <v>11978.146484375</v>
      </c>
      <c r="AO20" s="333">
        <v>12114</v>
      </c>
      <c r="AP20" s="388">
        <v>12791</v>
      </c>
      <c r="AQ20" s="93">
        <v>12951</v>
      </c>
      <c r="AR20" s="391">
        <f t="shared" si="0"/>
        <v>3184.598988042389</v>
      </c>
      <c r="AS20" s="122">
        <f t="shared" si="1"/>
        <v>1177.2882896976321</v>
      </c>
      <c r="AT20" s="123">
        <f t="shared" si="2"/>
        <v>2007.3106983447576</v>
      </c>
      <c r="AU20" s="116">
        <f t="shared" si="3"/>
        <v>2871.4571405663578</v>
      </c>
      <c r="AV20" s="117">
        <f t="shared" si="4"/>
        <v>1042.5022721529072</v>
      </c>
      <c r="AW20" s="117">
        <f t="shared" si="5"/>
        <v>1828.9548684134504</v>
      </c>
      <c r="AX20" s="117">
        <f t="shared" si="6"/>
        <v>2546.2308847038594</v>
      </c>
      <c r="AY20" s="117">
        <f t="shared" si="7"/>
        <v>964.41515121199939</v>
      </c>
      <c r="AZ20" s="118">
        <f t="shared" si="8"/>
        <v>1581.8157334918601</v>
      </c>
      <c r="BA20" s="110">
        <f t="shared" si="9"/>
        <v>3713.1674966295527</v>
      </c>
      <c r="BB20" s="111">
        <f t="shared" si="10"/>
        <v>1301.6150293543574</v>
      </c>
      <c r="BC20" s="111">
        <f t="shared" si="11"/>
        <v>2411.5524672751958</v>
      </c>
      <c r="BD20" s="111">
        <f t="shared" si="12"/>
        <v>3353.4416458624992</v>
      </c>
      <c r="BE20" s="111">
        <f t="shared" si="13"/>
        <v>1214.1193814045089</v>
      </c>
      <c r="BF20" s="112">
        <f t="shared" si="14"/>
        <v>2139.3222644579901</v>
      </c>
      <c r="BG20" s="126">
        <f t="shared" si="15"/>
        <v>2902.5343055702751</v>
      </c>
      <c r="BH20" s="127">
        <f t="shared" si="16"/>
        <v>1017.7335488947175</v>
      </c>
      <c r="BI20" s="127">
        <f t="shared" si="17"/>
        <v>1884.8007566755571</v>
      </c>
      <c r="BJ20" s="127">
        <f t="shared" si="18"/>
        <v>2437.2433038009281</v>
      </c>
      <c r="BK20" s="127">
        <f t="shared" si="19"/>
        <v>899.04366854813509</v>
      </c>
      <c r="BL20" s="128">
        <f t="shared" si="20"/>
        <v>1538.1996352527929</v>
      </c>
      <c r="BM20" s="132">
        <f t="shared" si="21"/>
        <v>3040.4276532706913</v>
      </c>
      <c r="BN20" s="133">
        <f t="shared" si="22"/>
        <v>1064.6647421721932</v>
      </c>
      <c r="BO20" s="133">
        <f t="shared" si="23"/>
        <v>1975.7629110984974</v>
      </c>
      <c r="BP20" s="133">
        <f t="shared" si="24"/>
        <v>2388.6147406792438</v>
      </c>
      <c r="BQ20" s="133">
        <f t="shared" si="25"/>
        <v>880.17944568386611</v>
      </c>
      <c r="BR20" s="231">
        <f t="shared" si="26"/>
        <v>1508.4352949953779</v>
      </c>
      <c r="BS20" s="401">
        <f t="shared" si="33"/>
        <v>3298.3961252529575</v>
      </c>
      <c r="BT20" s="402">
        <f t="shared" si="34"/>
        <v>1225.5861158925616</v>
      </c>
      <c r="BU20" s="402">
        <f t="shared" si="35"/>
        <v>2072.8100093603962</v>
      </c>
      <c r="BV20" s="402">
        <f t="shared" si="36"/>
        <v>2496.9169819900194</v>
      </c>
      <c r="BW20" s="402">
        <f t="shared" si="37"/>
        <v>971.54831301581703</v>
      </c>
      <c r="BX20" s="403">
        <f t="shared" si="38"/>
        <v>1525.3686689742021</v>
      </c>
      <c r="BY20" s="223">
        <f t="shared" si="28"/>
        <v>-8.8103551268100211E-2</v>
      </c>
      <c r="BZ20" s="143">
        <f t="shared" si="29"/>
        <v>-0.10444528485772249</v>
      </c>
      <c r="CA20" s="143">
        <f t="shared" si="30"/>
        <v>-7.8519119917096522E-2</v>
      </c>
      <c r="CB20" s="143">
        <f t="shared" si="39"/>
        <v>-0.19138653730524824</v>
      </c>
      <c r="CC20" s="143">
        <f t="shared" si="40"/>
        <v>-0.17152551213252507</v>
      </c>
      <c r="CD20" s="147">
        <f t="shared" si="41"/>
        <v>-0.20303503416052729</v>
      </c>
      <c r="CE20" s="150">
        <f t="shared" si="42"/>
        <v>0.30779634486348739</v>
      </c>
      <c r="CF20" s="144">
        <f t="shared" si="43"/>
        <v>0.26270954055674467</v>
      </c>
      <c r="CG20" s="144">
        <f t="shared" si="44"/>
        <v>0.33349577394489849</v>
      </c>
      <c r="CH20" s="144">
        <f t="shared" si="45"/>
        <v>0.33195909979035643</v>
      </c>
      <c r="CI20" s="144">
        <f t="shared" si="46"/>
        <v>0.27319605632530725</v>
      </c>
      <c r="CJ20" s="151">
        <f t="shared" si="47"/>
        <v>0.36778626236631523</v>
      </c>
      <c r="CK20" s="155">
        <f t="shared" si="48"/>
        <v>-0.20944740117001856</v>
      </c>
      <c r="CL20" s="145">
        <f t="shared" si="49"/>
        <v>-0.20923127281860734</v>
      </c>
      <c r="CM20" s="145">
        <f t="shared" si="50"/>
        <v>-0.20956405461807093</v>
      </c>
      <c r="CN20" s="145">
        <f t="shared" si="51"/>
        <v>-0.26496827910361326</v>
      </c>
      <c r="CO20" s="145">
        <f t="shared" si="52"/>
        <v>-0.25111118479922312</v>
      </c>
      <c r="CP20" s="156">
        <f t="shared" si="53"/>
        <v>-0.27283252987331774</v>
      </c>
      <c r="CQ20" s="160">
        <f t="shared" si="54"/>
        <v>0.10604868062458084</v>
      </c>
      <c r="CR20" s="146">
        <f t="shared" si="55"/>
        <v>0.10457627456729394</v>
      </c>
      <c r="CS20" s="146">
        <f t="shared" si="56"/>
        <v>0.10684373391431951</v>
      </c>
      <c r="CT20" s="146">
        <f t="shared" si="57"/>
        <v>3.4818422855342604E-2</v>
      </c>
      <c r="CU20" s="146">
        <f t="shared" si="58"/>
        <v>3.3730583322445468E-2</v>
      </c>
      <c r="CV20" s="408">
        <f t="shared" si="59"/>
        <v>3.5454241004062151E-2</v>
      </c>
      <c r="CW20" s="410">
        <f t="shared" si="60"/>
        <v>9.8416232148637553E-2</v>
      </c>
      <c r="CX20" s="411">
        <f t="shared" si="61"/>
        <v>0.16554692995807771</v>
      </c>
      <c r="CY20" s="411">
        <f t="shared" si="62"/>
        <v>6.2242009688216124E-2</v>
      </c>
      <c r="CZ20" s="411">
        <f t="shared" si="63"/>
        <v>5.8416982115212061E-2</v>
      </c>
      <c r="DA20" s="411">
        <f t="shared" si="64"/>
        <v>0.117614387338106</v>
      </c>
      <c r="DB20" s="412">
        <f t="shared" si="65"/>
        <v>2.3875003756657548E-2</v>
      </c>
    </row>
    <row r="21" spans="1:106" x14ac:dyDescent="0.25">
      <c r="A21" s="191">
        <v>2</v>
      </c>
      <c r="B21" s="192" t="s">
        <v>32</v>
      </c>
      <c r="C21" s="2">
        <v>205</v>
      </c>
      <c r="D21" s="7" t="s">
        <v>21</v>
      </c>
      <c r="E21" s="24">
        <v>53431.420680375835</v>
      </c>
      <c r="F21" s="25">
        <v>19307.544898657125</v>
      </c>
      <c r="G21" s="26">
        <v>34123.875781718714</v>
      </c>
      <c r="H21" s="41">
        <v>52691.210934493101</v>
      </c>
      <c r="I21" s="33">
        <v>18289.11963135362</v>
      </c>
      <c r="J21" s="33">
        <v>34402.091303139481</v>
      </c>
      <c r="K21" s="33">
        <v>46672.678110459376</v>
      </c>
      <c r="L21" s="33">
        <v>16919.199646808236</v>
      </c>
      <c r="M21" s="42">
        <v>29753.478463651139</v>
      </c>
      <c r="N21" s="11">
        <v>53837.068533418867</v>
      </c>
      <c r="O21" s="12">
        <v>17306.507010531252</v>
      </c>
      <c r="P21" s="12">
        <v>36530.561522887612</v>
      </c>
      <c r="Q21" s="12">
        <v>48549.926409580323</v>
      </c>
      <c r="R21" s="12">
        <v>16143.14917393179</v>
      </c>
      <c r="S21" s="13">
        <v>32406.777235648533</v>
      </c>
      <c r="T21" s="50">
        <v>51839.595502548007</v>
      </c>
      <c r="U21" s="35">
        <v>16887.575333230463</v>
      </c>
      <c r="V21" s="35">
        <v>34952.02016931754</v>
      </c>
      <c r="W21" s="35">
        <v>43442.714946188033</v>
      </c>
      <c r="X21" s="35">
        <v>14918.116531541333</v>
      </c>
      <c r="Y21" s="51">
        <v>28524.598414646702</v>
      </c>
      <c r="Z21" s="59">
        <v>58652.929807822657</v>
      </c>
      <c r="AA21" s="37">
        <v>19493.025696442568</v>
      </c>
      <c r="AB21" s="37">
        <v>39159.904111380092</v>
      </c>
      <c r="AC21" s="37">
        <v>46012.674497374122</v>
      </c>
      <c r="AD21" s="37">
        <v>16115.270725684682</v>
      </c>
      <c r="AE21" s="226">
        <v>29897.403771689442</v>
      </c>
      <c r="AF21" s="41">
        <v>65256.890338146011</v>
      </c>
      <c r="AG21" s="33">
        <v>23491.666601300516</v>
      </c>
      <c r="AH21" s="33">
        <v>41765.223736845495</v>
      </c>
      <c r="AI21" s="33">
        <v>49357.128276725489</v>
      </c>
      <c r="AJ21" s="33">
        <v>18622.346288413963</v>
      </c>
      <c r="AK21" s="42">
        <v>30734.781988311523</v>
      </c>
      <c r="AL21" s="108">
        <v>27059.94140625</v>
      </c>
      <c r="AM21" s="333">
        <v>27119.515625</v>
      </c>
      <c r="AN21" s="333">
        <v>27180.865234375</v>
      </c>
      <c r="AO21" s="333">
        <v>27244</v>
      </c>
      <c r="AP21" s="388">
        <v>28614</v>
      </c>
      <c r="AQ21" s="93">
        <v>28705</v>
      </c>
      <c r="AR21" s="391">
        <f t="shared" si="0"/>
        <v>1974.5578853335894</v>
      </c>
      <c r="AS21" s="122">
        <f t="shared" si="1"/>
        <v>713.51022564290122</v>
      </c>
      <c r="AT21" s="123">
        <f t="shared" si="2"/>
        <v>1261.0476596906883</v>
      </c>
      <c r="AU21" s="116">
        <f t="shared" si="3"/>
        <v>1942.9259601495223</v>
      </c>
      <c r="AV21" s="117">
        <f t="shared" si="4"/>
        <v>674.38961241969525</v>
      </c>
      <c r="AW21" s="117">
        <f t="shared" si="5"/>
        <v>1268.5363477298272</v>
      </c>
      <c r="AX21" s="117">
        <f t="shared" si="6"/>
        <v>1720.9996946787053</v>
      </c>
      <c r="AY21" s="117">
        <f t="shared" si="7"/>
        <v>623.8754364481108</v>
      </c>
      <c r="AZ21" s="118">
        <f t="shared" si="8"/>
        <v>1097.1242582305945</v>
      </c>
      <c r="BA21" s="110">
        <f t="shared" si="9"/>
        <v>1980.6973791743906</v>
      </c>
      <c r="BB21" s="111">
        <f t="shared" si="10"/>
        <v>636.71656002488544</v>
      </c>
      <c r="BC21" s="111">
        <f t="shared" si="11"/>
        <v>1343.9808191495049</v>
      </c>
      <c r="BD21" s="111">
        <f t="shared" si="12"/>
        <v>1786.1803143845609</v>
      </c>
      <c r="BE21" s="111">
        <f t="shared" si="13"/>
        <v>593.91594177494869</v>
      </c>
      <c r="BF21" s="112">
        <f t="shared" si="14"/>
        <v>1192.2643726096123</v>
      </c>
      <c r="BG21" s="126">
        <f t="shared" si="15"/>
        <v>1902.7894399701954</v>
      </c>
      <c r="BH21" s="127">
        <f t="shared" si="16"/>
        <v>619.86401898511463</v>
      </c>
      <c r="BI21" s="127">
        <f t="shared" si="17"/>
        <v>1282.9254209850806</v>
      </c>
      <c r="BJ21" s="127">
        <f t="shared" si="18"/>
        <v>1594.579171420791</v>
      </c>
      <c r="BK21" s="127">
        <f t="shared" si="19"/>
        <v>547.57438450819745</v>
      </c>
      <c r="BL21" s="128">
        <f t="shared" si="20"/>
        <v>1047.0047869125935</v>
      </c>
      <c r="BM21" s="132">
        <f t="shared" si="21"/>
        <v>2049.7983437416178</v>
      </c>
      <c r="BN21" s="133">
        <f t="shared" si="22"/>
        <v>681.2408505082326</v>
      </c>
      <c r="BO21" s="133">
        <f t="shared" si="23"/>
        <v>1368.5574932333855</v>
      </c>
      <c r="BP21" s="133">
        <f t="shared" si="24"/>
        <v>1608.0476164595696</v>
      </c>
      <c r="BQ21" s="133">
        <f t="shared" si="25"/>
        <v>563.19531438053696</v>
      </c>
      <c r="BR21" s="231">
        <f t="shared" si="26"/>
        <v>1044.8523020790328</v>
      </c>
      <c r="BS21" s="401">
        <f t="shared" si="33"/>
        <v>2273.3631889268772</v>
      </c>
      <c r="BT21" s="402">
        <f t="shared" si="34"/>
        <v>818.38239335657602</v>
      </c>
      <c r="BU21" s="402">
        <f t="shared" si="35"/>
        <v>1454.9807955703011</v>
      </c>
      <c r="BV21" s="402">
        <f t="shared" si="36"/>
        <v>1719.4610094661377</v>
      </c>
      <c r="BW21" s="402">
        <f t="shared" si="37"/>
        <v>648.74921750266378</v>
      </c>
      <c r="BX21" s="403">
        <f t="shared" si="38"/>
        <v>1070.7117919634741</v>
      </c>
      <c r="BY21" s="223">
        <f t="shared" si="28"/>
        <v>-1.3853454324387754E-2</v>
      </c>
      <c r="BZ21" s="143">
        <f t="shared" si="29"/>
        <v>-5.2747528111372552E-2</v>
      </c>
      <c r="CA21" s="143">
        <f t="shared" si="30"/>
        <v>8.1531043894438309E-3</v>
      </c>
      <c r="CB21" s="143">
        <f t="shared" si="39"/>
        <v>-0.12649378369231337</v>
      </c>
      <c r="CC21" s="143">
        <f t="shared" si="40"/>
        <v>-0.12370010088724447</v>
      </c>
      <c r="CD21" s="147">
        <f t="shared" si="41"/>
        <v>-0.12807447038032357</v>
      </c>
      <c r="CE21" s="150">
        <f t="shared" si="42"/>
        <v>2.1746655250537362E-2</v>
      </c>
      <c r="CF21" s="144">
        <f t="shared" si="43"/>
        <v>-5.3726622200985799E-2</v>
      </c>
      <c r="CG21" s="144">
        <f t="shared" si="44"/>
        <v>6.1870372966363538E-2</v>
      </c>
      <c r="CH21" s="144">
        <f t="shared" si="45"/>
        <v>4.0221568059113685E-2</v>
      </c>
      <c r="CI21" s="144">
        <f t="shared" si="46"/>
        <v>-4.586803685024464E-2</v>
      </c>
      <c r="CJ21" s="151">
        <f t="shared" si="47"/>
        <v>8.9176086595684684E-2</v>
      </c>
      <c r="CK21" s="155">
        <f t="shared" si="48"/>
        <v>-3.7102187865800072E-2</v>
      </c>
      <c r="CL21" s="145">
        <f t="shared" si="49"/>
        <v>-2.420659911591997E-2</v>
      </c>
      <c r="CM21" s="145">
        <f t="shared" si="50"/>
        <v>-4.3211527218957838E-2</v>
      </c>
      <c r="CN21" s="145">
        <f t="shared" si="51"/>
        <v>-0.10519504026239858</v>
      </c>
      <c r="CO21" s="145">
        <f t="shared" si="52"/>
        <v>-7.5885605044687249E-2</v>
      </c>
      <c r="CP21" s="156">
        <f t="shared" si="53"/>
        <v>-0.11979527593170559</v>
      </c>
      <c r="CQ21" s="160">
        <f t="shared" si="54"/>
        <v>0.13143108543236534</v>
      </c>
      <c r="CR21" s="146">
        <f t="shared" si="55"/>
        <v>0.15428208678869607</v>
      </c>
      <c r="CS21" s="146">
        <f t="shared" si="56"/>
        <v>0.12039029279790878</v>
      </c>
      <c r="CT21" s="146">
        <f t="shared" si="57"/>
        <v>5.9157434206620549E-2</v>
      </c>
      <c r="CU21" s="146">
        <f t="shared" si="58"/>
        <v>8.0248347143033097E-2</v>
      </c>
      <c r="CV21" s="408">
        <f t="shared" si="59"/>
        <v>4.8127070435383841E-2</v>
      </c>
      <c r="CW21" s="410">
        <f t="shared" si="60"/>
        <v>0.11259387300790168</v>
      </c>
      <c r="CX21" s="411">
        <f t="shared" si="61"/>
        <v>0.20513187470879346</v>
      </c>
      <c r="CY21" s="411">
        <f t="shared" si="62"/>
        <v>6.653028613285808E-2</v>
      </c>
      <c r="CZ21" s="411">
        <f t="shared" si="63"/>
        <v>7.2685489723972235E-2</v>
      </c>
      <c r="DA21" s="411">
        <f t="shared" si="64"/>
        <v>0.15557142076015376</v>
      </c>
      <c r="DB21" s="412">
        <f t="shared" si="65"/>
        <v>2.800839240145039E-2</v>
      </c>
    </row>
    <row r="22" spans="1:106" x14ac:dyDescent="0.25">
      <c r="A22" s="191">
        <v>2</v>
      </c>
      <c r="B22" s="192" t="s">
        <v>32</v>
      </c>
      <c r="C22" s="2">
        <v>206</v>
      </c>
      <c r="D22" s="7" t="s">
        <v>22</v>
      </c>
      <c r="E22" s="24">
        <v>36075.189853281838</v>
      </c>
      <c r="F22" s="25">
        <v>13572.533888786582</v>
      </c>
      <c r="G22" s="26">
        <v>22502.655964495258</v>
      </c>
      <c r="H22" s="41">
        <v>41726.62156362665</v>
      </c>
      <c r="I22" s="33">
        <v>15120.556942112586</v>
      </c>
      <c r="J22" s="33">
        <v>26606.064621514066</v>
      </c>
      <c r="K22" s="33">
        <v>36998.870293973538</v>
      </c>
      <c r="L22" s="33">
        <v>13987.97355100469</v>
      </c>
      <c r="M22" s="42">
        <v>23010.896742968849</v>
      </c>
      <c r="N22" s="11">
        <v>51838.160712334335</v>
      </c>
      <c r="O22" s="12">
        <v>18297.863453724916</v>
      </c>
      <c r="P22" s="12">
        <v>33540.297258609418</v>
      </c>
      <c r="Q22" s="12">
        <v>46821.937370074855</v>
      </c>
      <c r="R22" s="12">
        <v>17067.865810123909</v>
      </c>
      <c r="S22" s="13">
        <v>29754.071559950942</v>
      </c>
      <c r="T22" s="50">
        <v>43591.894026641341</v>
      </c>
      <c r="U22" s="35">
        <v>15456.065382203746</v>
      </c>
      <c r="V22" s="35">
        <v>28135.828644437599</v>
      </c>
      <c r="W22" s="35">
        <v>36615.406624287119</v>
      </c>
      <c r="X22" s="35">
        <v>13653.551794207162</v>
      </c>
      <c r="Y22" s="51">
        <v>22961.854830079959</v>
      </c>
      <c r="Z22" s="59">
        <v>45545.128235625642</v>
      </c>
      <c r="AA22" s="37">
        <v>17261.802743141889</v>
      </c>
      <c r="AB22" s="37">
        <v>28283.325492483749</v>
      </c>
      <c r="AC22" s="37">
        <v>35864.139060512542</v>
      </c>
      <c r="AD22" s="37">
        <v>14270.674483841931</v>
      </c>
      <c r="AE22" s="226">
        <v>21593.464576670609</v>
      </c>
      <c r="AF22" s="41">
        <v>56189.608711677953</v>
      </c>
      <c r="AG22" s="33">
        <v>23013.707604530227</v>
      </c>
      <c r="AH22" s="33">
        <v>33175.901107147729</v>
      </c>
      <c r="AI22" s="33">
        <v>42657.408064142648</v>
      </c>
      <c r="AJ22" s="33">
        <v>18243.457974503253</v>
      </c>
      <c r="AK22" s="42">
        <v>24413.950089639395</v>
      </c>
      <c r="AL22" s="108">
        <v>12398.0458984375</v>
      </c>
      <c r="AM22" s="333">
        <v>12637.060546875</v>
      </c>
      <c r="AN22" s="333">
        <v>12880.681640625</v>
      </c>
      <c r="AO22" s="333">
        <v>13129</v>
      </c>
      <c r="AP22" s="388">
        <v>13926</v>
      </c>
      <c r="AQ22" s="93">
        <v>14208</v>
      </c>
      <c r="AR22" s="391">
        <f t="shared" si="0"/>
        <v>2909.7480481039611</v>
      </c>
      <c r="AS22" s="122">
        <f t="shared" si="1"/>
        <v>1094.731702073881</v>
      </c>
      <c r="AT22" s="123">
        <f t="shared" si="2"/>
        <v>1815.0163460300805</v>
      </c>
      <c r="AU22" s="116">
        <f t="shared" si="3"/>
        <v>3301.9246373671258</v>
      </c>
      <c r="AV22" s="117">
        <f t="shared" si="4"/>
        <v>1196.5248473745523</v>
      </c>
      <c r="AW22" s="117">
        <f t="shared" si="5"/>
        <v>2105.3997899925739</v>
      </c>
      <c r="AX22" s="117">
        <f t="shared" si="6"/>
        <v>2927.8066807334349</v>
      </c>
      <c r="AY22" s="117">
        <f t="shared" si="7"/>
        <v>1106.9008887880777</v>
      </c>
      <c r="AZ22" s="118">
        <f t="shared" si="8"/>
        <v>1820.9057919453571</v>
      </c>
      <c r="BA22" s="110">
        <f t="shared" si="9"/>
        <v>4024.4889330110814</v>
      </c>
      <c r="BB22" s="111">
        <f t="shared" si="10"/>
        <v>1420.5663926988466</v>
      </c>
      <c r="BC22" s="111">
        <f t="shared" si="11"/>
        <v>2603.9225403122355</v>
      </c>
      <c r="BD22" s="111">
        <f t="shared" si="12"/>
        <v>3635.0512089671483</v>
      </c>
      <c r="BE22" s="111">
        <f t="shared" si="13"/>
        <v>1325.0747348876901</v>
      </c>
      <c r="BF22" s="112">
        <f t="shared" si="14"/>
        <v>2309.9764740794576</v>
      </c>
      <c r="BG22" s="126">
        <f t="shared" si="15"/>
        <v>3320.2752705188013</v>
      </c>
      <c r="BH22" s="127">
        <f t="shared" si="16"/>
        <v>1177.246201706432</v>
      </c>
      <c r="BI22" s="127">
        <f t="shared" si="17"/>
        <v>2143.0290688123696</v>
      </c>
      <c r="BJ22" s="127">
        <f t="shared" si="18"/>
        <v>2788.8953175631896</v>
      </c>
      <c r="BK22" s="127">
        <f t="shared" si="19"/>
        <v>1039.9536746292301</v>
      </c>
      <c r="BL22" s="128">
        <f t="shared" si="20"/>
        <v>1748.9416429339599</v>
      </c>
      <c r="BM22" s="132">
        <f t="shared" si="21"/>
        <v>3270.510429098495</v>
      </c>
      <c r="BN22" s="133">
        <f t="shared" si="22"/>
        <v>1239.5377526311854</v>
      </c>
      <c r="BO22" s="133">
        <f t="shared" si="23"/>
        <v>2030.9726764673096</v>
      </c>
      <c r="BP22" s="133">
        <f t="shared" si="24"/>
        <v>2575.3367126606736</v>
      </c>
      <c r="BQ22" s="133">
        <f t="shared" si="25"/>
        <v>1024.7504296884913</v>
      </c>
      <c r="BR22" s="231">
        <f t="shared" si="26"/>
        <v>1550.5862829721821</v>
      </c>
      <c r="BS22" s="401">
        <f t="shared" si="33"/>
        <v>3954.786649189045</v>
      </c>
      <c r="BT22" s="402">
        <f t="shared" si="34"/>
        <v>1619.7710870305621</v>
      </c>
      <c r="BU22" s="402">
        <f t="shared" si="35"/>
        <v>2335.0155621584831</v>
      </c>
      <c r="BV22" s="402">
        <f t="shared" si="36"/>
        <v>3002.3513558658956</v>
      </c>
      <c r="BW22" s="402">
        <f t="shared" si="37"/>
        <v>1284.0271659982582</v>
      </c>
      <c r="BX22" s="403">
        <f t="shared" si="38"/>
        <v>1718.3241898676376</v>
      </c>
      <c r="BY22" s="223">
        <f t="shared" si="28"/>
        <v>0.15665701922371697</v>
      </c>
      <c r="BZ22" s="143">
        <f t="shared" si="29"/>
        <v>0.11405556736940303</v>
      </c>
      <c r="CA22" s="143">
        <f t="shared" si="30"/>
        <v>0.18235219271419231</v>
      </c>
      <c r="CB22" s="143">
        <f t="shared" si="39"/>
        <v>2.5604312671626057E-2</v>
      </c>
      <c r="CC22" s="143">
        <f t="shared" si="40"/>
        <v>3.0608850611258245E-2</v>
      </c>
      <c r="CD22" s="147">
        <f t="shared" si="41"/>
        <v>2.2585812949168976E-2</v>
      </c>
      <c r="CE22" s="150">
        <f t="shared" si="42"/>
        <v>0.24232824920390811</v>
      </c>
      <c r="CF22" s="144">
        <f t="shared" si="43"/>
        <v>0.2101315793972606</v>
      </c>
      <c r="CG22" s="144">
        <f t="shared" si="44"/>
        <v>0.26062601650182521</v>
      </c>
      <c r="CH22" s="144">
        <f t="shared" si="45"/>
        <v>0.26549640564839949</v>
      </c>
      <c r="CI22" s="144">
        <f t="shared" si="46"/>
        <v>0.22018144714736071</v>
      </c>
      <c r="CJ22" s="151">
        <f t="shared" si="47"/>
        <v>0.29304267853196642</v>
      </c>
      <c r="CK22" s="155">
        <f t="shared" si="48"/>
        <v>-0.15907714649549445</v>
      </c>
      <c r="CL22" s="145">
        <f t="shared" si="49"/>
        <v>-0.15530764445302836</v>
      </c>
      <c r="CM22" s="145">
        <f t="shared" si="50"/>
        <v>-0.16113359319689849</v>
      </c>
      <c r="CN22" s="145">
        <f t="shared" si="51"/>
        <v>-0.21798608342744485</v>
      </c>
      <c r="CO22" s="145">
        <f t="shared" si="52"/>
        <v>-0.20004340635790127</v>
      </c>
      <c r="CP22" s="156">
        <f t="shared" si="53"/>
        <v>-0.22827856403401692</v>
      </c>
      <c r="CQ22" s="160">
        <f t="shared" si="54"/>
        <v>4.4807280174396058E-2</v>
      </c>
      <c r="CR22" s="146">
        <f t="shared" si="55"/>
        <v>0.11683033917657241</v>
      </c>
      <c r="CS22" s="146">
        <f t="shared" si="56"/>
        <v>5.2423139872694001E-3</v>
      </c>
      <c r="CT22" s="146">
        <f t="shared" si="57"/>
        <v>-2.0517799282782228E-2</v>
      </c>
      <c r="CU22" s="146">
        <f t="shared" si="58"/>
        <v>4.5198692540690956E-2</v>
      </c>
      <c r="CV22" s="408">
        <f t="shared" si="59"/>
        <v>-5.9594064309507061E-2</v>
      </c>
      <c r="CW22" s="410">
        <f t="shared" si="60"/>
        <v>0.23371282260933765</v>
      </c>
      <c r="CX22" s="411">
        <f t="shared" si="61"/>
        <v>0.33321576818930859</v>
      </c>
      <c r="CY22" s="411">
        <f t="shared" si="62"/>
        <v>0.17298445389542946</v>
      </c>
      <c r="CZ22" s="411">
        <f t="shared" si="63"/>
        <v>0.18941675951479045</v>
      </c>
      <c r="DA22" s="411">
        <f t="shared" si="64"/>
        <v>0.27838792729520484</v>
      </c>
      <c r="DB22" s="412">
        <f t="shared" si="65"/>
        <v>0.13061755342475306</v>
      </c>
    </row>
    <row r="23" spans="1:106" x14ac:dyDescent="0.25">
      <c r="A23" s="191">
        <v>2</v>
      </c>
      <c r="B23" s="192" t="s">
        <v>32</v>
      </c>
      <c r="C23" s="2">
        <v>207</v>
      </c>
      <c r="D23" s="7" t="s">
        <v>23</v>
      </c>
      <c r="E23" s="24">
        <v>35273.001832467766</v>
      </c>
      <c r="F23" s="25">
        <v>13780.300402492803</v>
      </c>
      <c r="G23" s="26">
        <v>21492.701429974964</v>
      </c>
      <c r="H23" s="41">
        <v>23017.01104620178</v>
      </c>
      <c r="I23" s="33">
        <v>8773.3626287538355</v>
      </c>
      <c r="J23" s="33">
        <v>14243.648417447945</v>
      </c>
      <c r="K23" s="33">
        <v>20435.169523096243</v>
      </c>
      <c r="L23" s="33">
        <v>8116.2066234866779</v>
      </c>
      <c r="M23" s="42">
        <v>12318.962899609565</v>
      </c>
      <c r="N23" s="11">
        <v>35876.847608099655</v>
      </c>
      <c r="O23" s="12">
        <v>12968.732435581265</v>
      </c>
      <c r="P23" s="12">
        <v>22908.115172518388</v>
      </c>
      <c r="Q23" s="12">
        <v>32419.076042524837</v>
      </c>
      <c r="R23" s="12">
        <v>12096.963424046224</v>
      </c>
      <c r="S23" s="13">
        <v>20322.112618478612</v>
      </c>
      <c r="T23" s="50">
        <v>23941.981902753512</v>
      </c>
      <c r="U23" s="35">
        <v>9205.5742182413123</v>
      </c>
      <c r="V23" s="35">
        <v>14736.4076845122</v>
      </c>
      <c r="W23" s="35">
        <v>20158.493647457188</v>
      </c>
      <c r="X23" s="35">
        <v>8132.0039270081679</v>
      </c>
      <c r="Y23" s="51">
        <v>12026.489720449019</v>
      </c>
      <c r="Z23" s="59">
        <v>20535.014525962957</v>
      </c>
      <c r="AA23" s="37">
        <v>8118.1984310038506</v>
      </c>
      <c r="AB23" s="37">
        <v>12416.816094959106</v>
      </c>
      <c r="AC23" s="37">
        <v>16191.339535925803</v>
      </c>
      <c r="AD23" s="37">
        <v>6711.4755583752858</v>
      </c>
      <c r="AE23" s="226">
        <v>9479.863977550518</v>
      </c>
      <c r="AF23" s="41">
        <v>20688.466654269458</v>
      </c>
      <c r="AG23" s="33">
        <v>8495.9145674214578</v>
      </c>
      <c r="AH23" s="33">
        <v>12192.552086848</v>
      </c>
      <c r="AI23" s="33">
        <v>15707.320311093034</v>
      </c>
      <c r="AJ23" s="33">
        <v>6734.8930919419854</v>
      </c>
      <c r="AK23" s="42">
        <v>8972.4272191510481</v>
      </c>
      <c r="AL23" s="108">
        <v>5800.51220703125</v>
      </c>
      <c r="AM23" s="333">
        <v>5896.09130859375</v>
      </c>
      <c r="AN23" s="333">
        <v>5993.2451171875</v>
      </c>
      <c r="AO23" s="333">
        <v>6092</v>
      </c>
      <c r="AP23" s="388">
        <v>6452</v>
      </c>
      <c r="AQ23" s="93">
        <v>6564</v>
      </c>
      <c r="AR23" s="391">
        <f t="shared" si="0"/>
        <v>6081.0150161757483</v>
      </c>
      <c r="AS23" s="122">
        <f t="shared" si="1"/>
        <v>2375.7040603739501</v>
      </c>
      <c r="AT23" s="123">
        <f t="shared" si="2"/>
        <v>3705.3109558017995</v>
      </c>
      <c r="AU23" s="116">
        <f t="shared" si="3"/>
        <v>3903.7745247692683</v>
      </c>
      <c r="AV23" s="117">
        <f t="shared" si="4"/>
        <v>1487.9963978791113</v>
      </c>
      <c r="AW23" s="117">
        <f t="shared" si="5"/>
        <v>2415.7781268901572</v>
      </c>
      <c r="AX23" s="117">
        <f t="shared" si="6"/>
        <v>3465.8841686035798</v>
      </c>
      <c r="AY23" s="117">
        <f t="shared" si="7"/>
        <v>1376.5401854711843</v>
      </c>
      <c r="AZ23" s="118">
        <f t="shared" si="8"/>
        <v>2089.3439831323958</v>
      </c>
      <c r="BA23" s="110">
        <f t="shared" si="9"/>
        <v>5986.2139636524462</v>
      </c>
      <c r="BB23" s="111">
        <f t="shared" si="10"/>
        <v>2163.8915448976677</v>
      </c>
      <c r="BC23" s="111">
        <f t="shared" si="11"/>
        <v>3822.322418754778</v>
      </c>
      <c r="BD23" s="111">
        <f t="shared" si="12"/>
        <v>5409.2691703119272</v>
      </c>
      <c r="BE23" s="111">
        <f t="shared" si="13"/>
        <v>2018.4329503484526</v>
      </c>
      <c r="BF23" s="112">
        <f t="shared" si="14"/>
        <v>3390.8362199634744</v>
      </c>
      <c r="BG23" s="126">
        <f t="shared" si="15"/>
        <v>3930.0692552123296</v>
      </c>
      <c r="BH23" s="127">
        <f t="shared" si="16"/>
        <v>1511.0922879581931</v>
      </c>
      <c r="BI23" s="127">
        <f t="shared" si="17"/>
        <v>2418.9769672541365</v>
      </c>
      <c r="BJ23" s="127">
        <f t="shared" si="18"/>
        <v>3309.0107760107003</v>
      </c>
      <c r="BK23" s="127">
        <f t="shared" si="19"/>
        <v>1334.8660418595155</v>
      </c>
      <c r="BL23" s="128">
        <f t="shared" si="20"/>
        <v>1974.144734151185</v>
      </c>
      <c r="BM23" s="132">
        <f t="shared" si="21"/>
        <v>3182.7362873470174</v>
      </c>
      <c r="BN23" s="133">
        <f t="shared" si="22"/>
        <v>1258.2452620898714</v>
      </c>
      <c r="BO23" s="133">
        <f t="shared" si="23"/>
        <v>1924.4910252571458</v>
      </c>
      <c r="BP23" s="133">
        <f t="shared" si="24"/>
        <v>2509.5070576450407</v>
      </c>
      <c r="BQ23" s="133">
        <f t="shared" si="25"/>
        <v>1040.216298570255</v>
      </c>
      <c r="BR23" s="231">
        <f t="shared" si="26"/>
        <v>1469.2907590747859</v>
      </c>
      <c r="BS23" s="401">
        <f t="shared" si="33"/>
        <v>3151.8078388588447</v>
      </c>
      <c r="BT23" s="402">
        <f t="shared" si="34"/>
        <v>1294.3197086260602</v>
      </c>
      <c r="BU23" s="402">
        <f t="shared" si="35"/>
        <v>1857.4881302327849</v>
      </c>
      <c r="BV23" s="402">
        <f t="shared" si="36"/>
        <v>2392.9494684785245</v>
      </c>
      <c r="BW23" s="402">
        <f t="shared" si="37"/>
        <v>1026.0349012708691</v>
      </c>
      <c r="BX23" s="403">
        <f t="shared" si="38"/>
        <v>1366.9145672076552</v>
      </c>
      <c r="BY23" s="223">
        <f t="shared" si="28"/>
        <v>-0.34746095170682934</v>
      </c>
      <c r="BZ23" s="143">
        <f t="shared" si="29"/>
        <v>-0.36334024857928582</v>
      </c>
      <c r="CA23" s="143">
        <f t="shared" si="30"/>
        <v>-0.33727975220541945</v>
      </c>
      <c r="CB23" s="143">
        <f t="shared" si="39"/>
        <v>-0.42065691998217547</v>
      </c>
      <c r="CC23" s="143">
        <f t="shared" si="40"/>
        <v>-0.41102832402561507</v>
      </c>
      <c r="CD23" s="147">
        <f t="shared" si="41"/>
        <v>-0.42683040846466946</v>
      </c>
      <c r="CE23" s="150">
        <f t="shared" si="42"/>
        <v>0.55871010080694117</v>
      </c>
      <c r="CF23" s="144">
        <f t="shared" si="43"/>
        <v>0.47819404991622216</v>
      </c>
      <c r="CG23" s="144">
        <f t="shared" si="44"/>
        <v>0.60830389104920557</v>
      </c>
      <c r="CH23" s="144">
        <f t="shared" si="45"/>
        <v>0.58643538561714104</v>
      </c>
      <c r="CI23" s="144">
        <f t="shared" si="46"/>
        <v>0.49047011556359743</v>
      </c>
      <c r="CJ23" s="151">
        <f t="shared" si="47"/>
        <v>0.6496609969596302</v>
      </c>
      <c r="CK23" s="155">
        <f t="shared" si="48"/>
        <v>-0.33266205090582412</v>
      </c>
      <c r="CL23" s="145">
        <f t="shared" si="49"/>
        <v>-0.29017162903409738</v>
      </c>
      <c r="CM23" s="145">
        <f t="shared" si="50"/>
        <v>-0.35671671049608389</v>
      </c>
      <c r="CN23" s="145">
        <f t="shared" si="51"/>
        <v>-0.37819037097125058</v>
      </c>
      <c r="CO23" s="145">
        <f t="shared" si="52"/>
        <v>-0.3277648578449488</v>
      </c>
      <c r="CP23" s="156">
        <f t="shared" si="53"/>
        <v>-0.40820671815815546</v>
      </c>
      <c r="CQ23" s="160">
        <f t="shared" si="54"/>
        <v>-0.14230097535905029</v>
      </c>
      <c r="CR23" s="146">
        <f t="shared" si="55"/>
        <v>-0.11812145135745812</v>
      </c>
      <c r="CS23" s="146">
        <f t="shared" si="56"/>
        <v>-0.15740549794852371</v>
      </c>
      <c r="CT23" s="146">
        <f t="shared" si="57"/>
        <v>-0.19679814280328459</v>
      </c>
      <c r="CU23" s="146">
        <f t="shared" si="58"/>
        <v>-0.1746836796173937</v>
      </c>
      <c r="CV23" s="408">
        <f t="shared" si="59"/>
        <v>-0.21175137567933833</v>
      </c>
      <c r="CW23" s="410">
        <f t="shared" si="60"/>
        <v>7.4727060997442675E-3</v>
      </c>
      <c r="CX23" s="411">
        <f t="shared" si="61"/>
        <v>4.6527088445521156E-2</v>
      </c>
      <c r="CY23" s="411">
        <f t="shared" si="62"/>
        <v>-1.806131349582853E-2</v>
      </c>
      <c r="CZ23" s="411">
        <f t="shared" si="63"/>
        <v>-2.9893711002651376E-2</v>
      </c>
      <c r="DA23" s="411">
        <f t="shared" si="64"/>
        <v>3.4891781044299177E-3</v>
      </c>
      <c r="DB23" s="412">
        <f t="shared" si="65"/>
        <v>-5.3527852256228831E-2</v>
      </c>
    </row>
    <row r="24" spans="1:106" x14ac:dyDescent="0.25">
      <c r="A24" s="191">
        <v>3</v>
      </c>
      <c r="B24" s="192" t="s">
        <v>26</v>
      </c>
      <c r="C24" s="2">
        <v>301</v>
      </c>
      <c r="D24" s="7" t="s">
        <v>24</v>
      </c>
      <c r="E24" s="24">
        <v>257395.38960766775</v>
      </c>
      <c r="F24" s="25">
        <v>103789.542114667</v>
      </c>
      <c r="G24" s="26">
        <v>153605.84749300074</v>
      </c>
      <c r="H24" s="41">
        <v>245189.64809879911</v>
      </c>
      <c r="I24" s="33">
        <v>93228.743747319182</v>
      </c>
      <c r="J24" s="33">
        <v>151960.90435147993</v>
      </c>
      <c r="K24" s="33">
        <v>217672.63341110322</v>
      </c>
      <c r="L24" s="33">
        <v>86245.579889909364</v>
      </c>
      <c r="M24" s="42">
        <v>131427.05352119385</v>
      </c>
      <c r="N24" s="11">
        <v>297289.4478780253</v>
      </c>
      <c r="O24" s="12">
        <v>106418.31063675651</v>
      </c>
      <c r="P24" s="12">
        <v>190871.13724126879</v>
      </c>
      <c r="Q24" s="12">
        <v>268589.26553214988</v>
      </c>
      <c r="R24" s="12">
        <v>99264.783032277395</v>
      </c>
      <c r="S24" s="13">
        <v>169324.48249987248</v>
      </c>
      <c r="T24" s="50">
        <v>348226.05960805167</v>
      </c>
      <c r="U24" s="35">
        <v>131295.55202587094</v>
      </c>
      <c r="V24" s="35">
        <v>216930.50758218073</v>
      </c>
      <c r="W24" s="35">
        <v>293022.20170204371</v>
      </c>
      <c r="X24" s="35">
        <v>115983.63332483856</v>
      </c>
      <c r="Y24" s="51">
        <v>177038.56837720514</v>
      </c>
      <c r="Z24" s="59">
        <v>484514.68426602404</v>
      </c>
      <c r="AA24" s="37">
        <v>196051.5276150991</v>
      </c>
      <c r="AB24" s="37">
        <v>288463.15665092494</v>
      </c>
      <c r="AC24" s="37">
        <v>382312.58958483173</v>
      </c>
      <c r="AD24" s="37">
        <v>162079.6839291068</v>
      </c>
      <c r="AE24" s="226">
        <v>220232.90565572493</v>
      </c>
      <c r="AF24" s="41">
        <v>510766.64562755753</v>
      </c>
      <c r="AG24" s="33">
        <v>209994.50322956007</v>
      </c>
      <c r="AH24" s="33">
        <v>300772.14239799744</v>
      </c>
      <c r="AI24" s="33">
        <v>387803.57856567181</v>
      </c>
      <c r="AJ24" s="33">
        <v>166467.13169289735</v>
      </c>
      <c r="AK24" s="42">
        <v>221336.44687277448</v>
      </c>
      <c r="AL24" s="108">
        <v>68228.046875</v>
      </c>
      <c r="AM24" s="333">
        <v>68828.234375</v>
      </c>
      <c r="AN24" s="333">
        <v>69440.15625</v>
      </c>
      <c r="AO24" s="333">
        <v>70064</v>
      </c>
      <c r="AP24" s="388">
        <v>74698</v>
      </c>
      <c r="AQ24" s="93">
        <v>76003</v>
      </c>
      <c r="AR24" s="391">
        <f t="shared" si="0"/>
        <v>3772.5744968083222</v>
      </c>
      <c r="AS24" s="122">
        <f t="shared" si="1"/>
        <v>1521.2152020827871</v>
      </c>
      <c r="AT24" s="123">
        <f t="shared" si="2"/>
        <v>2251.3592947255352</v>
      </c>
      <c r="AU24" s="116">
        <f t="shared" si="3"/>
        <v>3562.341099190794</v>
      </c>
      <c r="AV24" s="117">
        <f t="shared" si="4"/>
        <v>1354.5130801899809</v>
      </c>
      <c r="AW24" s="117">
        <f t="shared" si="5"/>
        <v>2207.8280190008131</v>
      </c>
      <c r="AX24" s="117">
        <f t="shared" si="6"/>
        <v>3162.5485585631545</v>
      </c>
      <c r="AY24" s="117">
        <f t="shared" si="7"/>
        <v>1253.0552421265618</v>
      </c>
      <c r="AZ24" s="118">
        <f t="shared" si="8"/>
        <v>1909.4933164365927</v>
      </c>
      <c r="BA24" s="110">
        <f t="shared" si="9"/>
        <v>4281.2324155452243</v>
      </c>
      <c r="BB24" s="111">
        <f t="shared" si="10"/>
        <v>1532.5183061746998</v>
      </c>
      <c r="BC24" s="111">
        <f t="shared" si="11"/>
        <v>2748.7141093705245</v>
      </c>
      <c r="BD24" s="111">
        <f t="shared" si="12"/>
        <v>3867.924267986506</v>
      </c>
      <c r="BE24" s="111">
        <f t="shared" si="13"/>
        <v>1429.5011473606442</v>
      </c>
      <c r="BF24" s="112">
        <f t="shared" si="14"/>
        <v>2438.4231206258623</v>
      </c>
      <c r="BG24" s="126">
        <f t="shared" si="15"/>
        <v>4970.1138902724888</v>
      </c>
      <c r="BH24" s="127">
        <f t="shared" si="16"/>
        <v>1873.9374290059222</v>
      </c>
      <c r="BI24" s="127">
        <f t="shared" si="17"/>
        <v>3096.1764612665665</v>
      </c>
      <c r="BJ24" s="127">
        <f t="shared" si="18"/>
        <v>4182.2077201136626</v>
      </c>
      <c r="BK24" s="127">
        <f t="shared" si="19"/>
        <v>1655.3955430012354</v>
      </c>
      <c r="BL24" s="128">
        <f t="shared" si="20"/>
        <v>2526.8121771124279</v>
      </c>
      <c r="BM24" s="132">
        <f t="shared" si="21"/>
        <v>6486.3140146459618</v>
      </c>
      <c r="BN24" s="133">
        <f t="shared" si="22"/>
        <v>2624.5887120819712</v>
      </c>
      <c r="BO24" s="133">
        <f t="shared" si="23"/>
        <v>3861.7253025639902</v>
      </c>
      <c r="BP24" s="133">
        <f t="shared" si="24"/>
        <v>5118.1101178723893</v>
      </c>
      <c r="BQ24" s="133">
        <f t="shared" si="25"/>
        <v>2169.799511755426</v>
      </c>
      <c r="BR24" s="231">
        <f t="shared" si="26"/>
        <v>2948.3106061169633</v>
      </c>
      <c r="BS24" s="401">
        <f t="shared" si="33"/>
        <v>6720.3484813435989</v>
      </c>
      <c r="BT24" s="402">
        <f t="shared" si="34"/>
        <v>2762.976503948003</v>
      </c>
      <c r="BU24" s="402">
        <f t="shared" si="35"/>
        <v>3957.3719773955954</v>
      </c>
      <c r="BV24" s="402">
        <f t="shared" si="36"/>
        <v>5102.4772517620595</v>
      </c>
      <c r="BW24" s="402">
        <f t="shared" si="37"/>
        <v>2190.2705379116264</v>
      </c>
      <c r="BX24" s="403">
        <f t="shared" si="38"/>
        <v>2912.2067138504335</v>
      </c>
      <c r="BY24" s="223">
        <f t="shared" si="28"/>
        <v>-4.742020254315011E-2</v>
      </c>
      <c r="BZ24" s="143">
        <f t="shared" si="29"/>
        <v>-0.10175204699988187</v>
      </c>
      <c r="CA24" s="143">
        <f t="shared" si="30"/>
        <v>-1.0708857562182086E-2</v>
      </c>
      <c r="CB24" s="143">
        <f t="shared" si="39"/>
        <v>-0.15432582633710545</v>
      </c>
      <c r="CC24" s="143">
        <f t="shared" si="40"/>
        <v>-0.16903400735090451</v>
      </c>
      <c r="CD24" s="147">
        <f t="shared" si="41"/>
        <v>-0.14438769313660074</v>
      </c>
      <c r="CE24" s="150">
        <f t="shared" si="42"/>
        <v>0.21248776277142251</v>
      </c>
      <c r="CF24" s="144">
        <f t="shared" si="43"/>
        <v>0.14147532573414723</v>
      </c>
      <c r="CG24" s="144">
        <f t="shared" si="44"/>
        <v>0.25605423352700601</v>
      </c>
      <c r="CH24" s="144">
        <f t="shared" si="45"/>
        <v>0.23391379670996096</v>
      </c>
      <c r="CI24" s="144">
        <f t="shared" si="46"/>
        <v>0.15095501890052529</v>
      </c>
      <c r="CJ24" s="151">
        <f t="shared" si="47"/>
        <v>0.28835333337642927</v>
      </c>
      <c r="CK24" s="155">
        <f t="shared" si="48"/>
        <v>0.17133676319021293</v>
      </c>
      <c r="CL24" s="145">
        <f t="shared" si="49"/>
        <v>0.23376842989012764</v>
      </c>
      <c r="CM24" s="145">
        <f t="shared" si="50"/>
        <v>0.13652860625004734</v>
      </c>
      <c r="CN24" s="145">
        <f t="shared" si="51"/>
        <v>9.0967656959355409E-2</v>
      </c>
      <c r="CO24" s="145">
        <f t="shared" si="52"/>
        <v>0.16842680537693605</v>
      </c>
      <c r="CP24" s="156">
        <f t="shared" si="53"/>
        <v>4.5558006517684005E-2</v>
      </c>
      <c r="CQ24" s="160">
        <f t="shared" si="54"/>
        <v>0.39137973996366898</v>
      </c>
      <c r="CR24" s="146">
        <f t="shared" si="55"/>
        <v>0.49320768746582067</v>
      </c>
      <c r="CS24" s="146">
        <f t="shared" si="56"/>
        <v>0.32974914347464562</v>
      </c>
      <c r="CT24" s="146">
        <f t="shared" si="57"/>
        <v>0.30472226119433071</v>
      </c>
      <c r="CU24" s="146">
        <f t="shared" si="58"/>
        <v>0.39743582161429414</v>
      </c>
      <c r="CV24" s="408">
        <f t="shared" si="59"/>
        <v>0.24398263990978666</v>
      </c>
      <c r="CW24" s="410">
        <f t="shared" si="60"/>
        <v>5.4181972629584511E-2</v>
      </c>
      <c r="CX24" s="411">
        <f t="shared" si="61"/>
        <v>7.1118933803131154E-2</v>
      </c>
      <c r="CY24" s="411">
        <f t="shared" si="62"/>
        <v>4.2670911217850424E-2</v>
      </c>
      <c r="CZ24" s="411">
        <f t="shared" si="63"/>
        <v>1.436256385593516E-2</v>
      </c>
      <c r="DA24" s="411">
        <f t="shared" si="64"/>
        <v>2.7069695950971921E-2</v>
      </c>
      <c r="DB24" s="412">
        <f t="shared" si="65"/>
        <v>5.0107917060071188E-3</v>
      </c>
    </row>
    <row r="25" spans="1:106" x14ac:dyDescent="0.25">
      <c r="A25" s="191">
        <v>3</v>
      </c>
      <c r="B25" s="192" t="s">
        <v>26</v>
      </c>
      <c r="C25" s="2">
        <v>302</v>
      </c>
      <c r="D25" s="7" t="s">
        <v>25</v>
      </c>
      <c r="E25" s="24">
        <v>52963.788107003922</v>
      </c>
      <c r="F25" s="25">
        <v>22327.046397978538</v>
      </c>
      <c r="G25" s="26">
        <v>30636.741709025384</v>
      </c>
      <c r="H25" s="41">
        <v>78314.604845227557</v>
      </c>
      <c r="I25" s="33">
        <v>32311.987114927357</v>
      </c>
      <c r="J25" s="33">
        <v>46002.617730300204</v>
      </c>
      <c r="K25" s="33">
        <v>69678.178132575151</v>
      </c>
      <c r="L25" s="33">
        <v>29891.704576383112</v>
      </c>
      <c r="M25" s="42">
        <v>39786.473556192032</v>
      </c>
      <c r="N25" s="11">
        <v>78425.656037683613</v>
      </c>
      <c r="O25" s="12">
        <v>31754.143775287885</v>
      </c>
      <c r="P25" s="12">
        <v>46671.512262395729</v>
      </c>
      <c r="Q25" s="12">
        <v>71022.561653977114</v>
      </c>
      <c r="R25" s="12">
        <v>29619.603744592623</v>
      </c>
      <c r="S25" s="13">
        <v>41402.957909384495</v>
      </c>
      <c r="T25" s="50">
        <v>83634.107026301906</v>
      </c>
      <c r="U25" s="35">
        <v>34339.638498059896</v>
      </c>
      <c r="V25" s="35">
        <v>49294.468528242018</v>
      </c>
      <c r="W25" s="35">
        <v>70564.464386820589</v>
      </c>
      <c r="X25" s="35">
        <v>30334.889328784702</v>
      </c>
      <c r="Y25" s="51">
        <v>40229.57505803588</v>
      </c>
      <c r="Z25" s="59">
        <v>100615.98012768144</v>
      </c>
      <c r="AA25" s="37">
        <v>42875.603384846785</v>
      </c>
      <c r="AB25" s="37">
        <v>57740.376742834655</v>
      </c>
      <c r="AC25" s="37">
        <v>79529.14449148174</v>
      </c>
      <c r="AD25" s="37">
        <v>35446.111180163563</v>
      </c>
      <c r="AE25" s="226">
        <v>44083.033311318177</v>
      </c>
      <c r="AF25" s="41">
        <v>97368.68965416943</v>
      </c>
      <c r="AG25" s="33">
        <v>40781.792532921696</v>
      </c>
      <c r="AH25" s="33">
        <v>56586.897121247734</v>
      </c>
      <c r="AI25" s="33">
        <v>73970.562794276833</v>
      </c>
      <c r="AJ25" s="33">
        <v>32328.598719695721</v>
      </c>
      <c r="AK25" s="42">
        <v>41641.964074581112</v>
      </c>
      <c r="AL25" s="108">
        <v>20779.931640625</v>
      </c>
      <c r="AM25" s="333">
        <v>20791.62890625</v>
      </c>
      <c r="AN25" s="333">
        <v>20803.98828125</v>
      </c>
      <c r="AO25" s="333">
        <v>20817</v>
      </c>
      <c r="AP25" s="388">
        <v>22090</v>
      </c>
      <c r="AQ25" s="93">
        <v>22296</v>
      </c>
      <c r="AR25" s="391">
        <f t="shared" si="0"/>
        <v>2548.7951078462224</v>
      </c>
      <c r="AS25" s="122">
        <f t="shared" si="1"/>
        <v>1074.4523506674541</v>
      </c>
      <c r="AT25" s="123">
        <f t="shared" si="2"/>
        <v>1474.3427571787681</v>
      </c>
      <c r="AU25" s="116">
        <f t="shared" si="3"/>
        <v>3766.641141891776</v>
      </c>
      <c r="AV25" s="117">
        <f t="shared" si="4"/>
        <v>1554.0863710401409</v>
      </c>
      <c r="AW25" s="117">
        <f t="shared" si="5"/>
        <v>2212.5547708516351</v>
      </c>
      <c r="AX25" s="117">
        <f t="shared" si="6"/>
        <v>3351.2611468180721</v>
      </c>
      <c r="AY25" s="117">
        <f t="shared" si="7"/>
        <v>1437.6797850310618</v>
      </c>
      <c r="AZ25" s="118">
        <f t="shared" si="8"/>
        <v>1913.5813617870099</v>
      </c>
      <c r="BA25" s="110">
        <f t="shared" si="9"/>
        <v>3769.7414061882678</v>
      </c>
      <c r="BB25" s="111">
        <f t="shared" si="10"/>
        <v>1526.3488589784934</v>
      </c>
      <c r="BC25" s="111">
        <f t="shared" si="11"/>
        <v>2243.392547209774</v>
      </c>
      <c r="BD25" s="111">
        <f t="shared" si="12"/>
        <v>3413.8916391328476</v>
      </c>
      <c r="BE25" s="111">
        <f t="shared" si="13"/>
        <v>1423.7464155509003</v>
      </c>
      <c r="BF25" s="112">
        <f t="shared" si="14"/>
        <v>1990.1452235819474</v>
      </c>
      <c r="BG25" s="126">
        <f t="shared" si="15"/>
        <v>4017.5869254120144</v>
      </c>
      <c r="BH25" s="127">
        <f t="shared" si="16"/>
        <v>1649.5959311168706</v>
      </c>
      <c r="BI25" s="127">
        <f t="shared" si="17"/>
        <v>2367.9909942951444</v>
      </c>
      <c r="BJ25" s="127">
        <f t="shared" si="18"/>
        <v>3389.7518560225099</v>
      </c>
      <c r="BK25" s="127">
        <f t="shared" si="19"/>
        <v>1457.2171460241486</v>
      </c>
      <c r="BL25" s="128">
        <f t="shared" si="20"/>
        <v>1932.534709998361</v>
      </c>
      <c r="BM25" s="132">
        <f t="shared" si="21"/>
        <v>4554.8202864500427</v>
      </c>
      <c r="BN25" s="133">
        <f t="shared" si="22"/>
        <v>1940.9508096354361</v>
      </c>
      <c r="BO25" s="133">
        <f t="shared" si="23"/>
        <v>2613.8694768146061</v>
      </c>
      <c r="BP25" s="133">
        <f t="shared" si="24"/>
        <v>3600.2328877990826</v>
      </c>
      <c r="BQ25" s="133">
        <f t="shared" si="25"/>
        <v>1604.6225070241539</v>
      </c>
      <c r="BR25" s="231">
        <f t="shared" si="26"/>
        <v>1995.6103807749289</v>
      </c>
      <c r="BS25" s="401">
        <f t="shared" si="33"/>
        <v>4367.0922880413273</v>
      </c>
      <c r="BT25" s="402">
        <f t="shared" si="34"/>
        <v>1829.1080253373561</v>
      </c>
      <c r="BU25" s="402">
        <f t="shared" si="35"/>
        <v>2537.9842627039707</v>
      </c>
      <c r="BV25" s="402">
        <f t="shared" si="36"/>
        <v>3317.6606922442065</v>
      </c>
      <c r="BW25" s="402">
        <f t="shared" si="37"/>
        <v>1449.973031920332</v>
      </c>
      <c r="BX25" s="403">
        <f t="shared" si="38"/>
        <v>1867.6876603238748</v>
      </c>
      <c r="BY25" s="223">
        <f t="shared" si="28"/>
        <v>0.4786443274602416</v>
      </c>
      <c r="BZ25" s="143">
        <f t="shared" si="29"/>
        <v>0.44721279021719784</v>
      </c>
      <c r="CA25" s="143">
        <f t="shared" si="30"/>
        <v>0.50155059461653306</v>
      </c>
      <c r="CB25" s="143">
        <f t="shared" si="39"/>
        <v>0.3155814684516669</v>
      </c>
      <c r="CC25" s="143">
        <f t="shared" si="40"/>
        <v>0.33881141480000992</v>
      </c>
      <c r="CD25" s="147">
        <f t="shared" si="41"/>
        <v>0.29865225010109991</v>
      </c>
      <c r="CE25" s="150">
        <f t="shared" si="42"/>
        <v>1.4180138260995567E-3</v>
      </c>
      <c r="CF25" s="144">
        <f t="shared" si="43"/>
        <v>-1.726428454106934E-2</v>
      </c>
      <c r="CG25" s="144">
        <f t="shared" si="44"/>
        <v>1.454035802955945E-2</v>
      </c>
      <c r="CH25" s="144">
        <f t="shared" si="45"/>
        <v>1.929418302017074E-2</v>
      </c>
      <c r="CI25" s="144">
        <f t="shared" si="46"/>
        <v>-9.1028877625624182E-3</v>
      </c>
      <c r="CJ25" s="151">
        <f t="shared" si="47"/>
        <v>4.062899293925705E-2</v>
      </c>
      <c r="CK25" s="155">
        <f t="shared" si="48"/>
        <v>6.6412590621054243E-2</v>
      </c>
      <c r="CL25" s="145">
        <f t="shared" si="49"/>
        <v>8.1422278020424163E-2</v>
      </c>
      <c r="CM25" s="145">
        <f t="shared" si="50"/>
        <v>5.6200370176555499E-2</v>
      </c>
      <c r="CN25" s="145">
        <f t="shared" si="51"/>
        <v>-6.4500245624535641E-3</v>
      </c>
      <c r="CO25" s="145">
        <f t="shared" si="52"/>
        <v>2.4149059871290891E-2</v>
      </c>
      <c r="CP25" s="156">
        <f t="shared" si="53"/>
        <v>-2.8340556100284159E-2</v>
      </c>
      <c r="CQ25" s="160">
        <f t="shared" si="54"/>
        <v>0.2030496134315028</v>
      </c>
      <c r="CR25" s="146">
        <f t="shared" si="55"/>
        <v>0.24857468686716519</v>
      </c>
      <c r="CS25" s="146">
        <f t="shared" si="56"/>
        <v>0.17133582056481181</v>
      </c>
      <c r="CT25" s="146">
        <f t="shared" si="57"/>
        <v>0.1270424169241692</v>
      </c>
      <c r="CU25" s="146">
        <f t="shared" si="58"/>
        <v>0.16849317615702772</v>
      </c>
      <c r="CV25" s="408">
        <f t="shared" si="59"/>
        <v>9.5786700399475552E-2</v>
      </c>
      <c r="CW25" s="410">
        <f t="shared" si="60"/>
        <v>-3.2274102676246919E-2</v>
      </c>
      <c r="CX25" s="411">
        <f t="shared" si="61"/>
        <v>-4.8834551274562113E-2</v>
      </c>
      <c r="CY25" s="411">
        <f t="shared" si="62"/>
        <v>-1.9977001998520268E-2</v>
      </c>
      <c r="CZ25" s="411">
        <f t="shared" si="63"/>
        <v>-6.9893643805011368E-2</v>
      </c>
      <c r="DA25" s="411">
        <f t="shared" si="64"/>
        <v>-8.7950761216719076E-2</v>
      </c>
      <c r="DB25" s="412">
        <f t="shared" si="65"/>
        <v>-5.5374348210070382E-2</v>
      </c>
    </row>
    <row r="26" spans="1:106" x14ac:dyDescent="0.25">
      <c r="A26" s="191">
        <v>3</v>
      </c>
      <c r="B26" s="192" t="s">
        <v>26</v>
      </c>
      <c r="C26" s="2">
        <v>303</v>
      </c>
      <c r="D26" s="7" t="s">
        <v>26</v>
      </c>
      <c r="E26" s="24">
        <v>134230.77137120414</v>
      </c>
      <c r="F26" s="25">
        <v>52085.172976946727</v>
      </c>
      <c r="G26" s="26">
        <v>82145.598394257424</v>
      </c>
      <c r="H26" s="41">
        <v>158991.4382201937</v>
      </c>
      <c r="I26" s="33">
        <v>60600.66362490008</v>
      </c>
      <c r="J26" s="33">
        <v>98390.774595293624</v>
      </c>
      <c r="K26" s="33">
        <v>141157.09345064068</v>
      </c>
      <c r="L26" s="33">
        <v>56061.458794387487</v>
      </c>
      <c r="M26" s="42">
        <v>85095.634656253198</v>
      </c>
      <c r="N26" s="11">
        <v>184455.29456203312</v>
      </c>
      <c r="O26" s="12">
        <v>71201.134309354617</v>
      </c>
      <c r="P26" s="12">
        <v>113254.1602526785</v>
      </c>
      <c r="Q26" s="12">
        <v>166884.30030242392</v>
      </c>
      <c r="R26" s="12">
        <v>66414.934672238145</v>
      </c>
      <c r="S26" s="13">
        <v>100469.36563018577</v>
      </c>
      <c r="T26" s="50">
        <v>176796.37978906475</v>
      </c>
      <c r="U26" s="35">
        <v>67629.757023106678</v>
      </c>
      <c r="V26" s="35">
        <v>109166.62276595806</v>
      </c>
      <c r="W26" s="35">
        <v>148834.33207476453</v>
      </c>
      <c r="X26" s="35">
        <v>59742.655553710851</v>
      </c>
      <c r="Y26" s="51">
        <v>89091.676521053683</v>
      </c>
      <c r="Z26" s="59">
        <v>195493.73389610549</v>
      </c>
      <c r="AA26" s="37">
        <v>79939.605344367825</v>
      </c>
      <c r="AB26" s="37">
        <v>115554.12855173767</v>
      </c>
      <c r="AC26" s="37">
        <v>154309.74253585239</v>
      </c>
      <c r="AD26" s="37">
        <v>66087.656266927297</v>
      </c>
      <c r="AE26" s="226">
        <v>88222.086268925093</v>
      </c>
      <c r="AF26" s="41">
        <v>206610.04541394487</v>
      </c>
      <c r="AG26" s="33">
        <v>86281.163159689822</v>
      </c>
      <c r="AH26" s="33">
        <v>120328.88225425505</v>
      </c>
      <c r="AI26" s="33">
        <v>156946.23768619989</v>
      </c>
      <c r="AJ26" s="33">
        <v>68396.922440485258</v>
      </c>
      <c r="AK26" s="42">
        <v>88549.315245714621</v>
      </c>
      <c r="AL26" s="108">
        <v>58863.87890625</v>
      </c>
      <c r="AM26" s="333">
        <v>59009.390625</v>
      </c>
      <c r="AN26" s="333">
        <v>59162.43359375</v>
      </c>
      <c r="AO26" s="333">
        <v>59323</v>
      </c>
      <c r="AP26" s="388">
        <v>63012</v>
      </c>
      <c r="AQ26" s="93">
        <v>63707</v>
      </c>
      <c r="AR26" s="391">
        <f t="shared" si="0"/>
        <v>2280.3589207056471</v>
      </c>
      <c r="AS26" s="122">
        <f t="shared" si="1"/>
        <v>884.84099153405384</v>
      </c>
      <c r="AT26" s="123">
        <f t="shared" si="2"/>
        <v>1395.5179291715931</v>
      </c>
      <c r="AU26" s="116">
        <f t="shared" si="3"/>
        <v>2694.3412995157278</v>
      </c>
      <c r="AV26" s="117">
        <f t="shared" si="4"/>
        <v>1026.9664367492371</v>
      </c>
      <c r="AW26" s="117">
        <f t="shared" si="5"/>
        <v>1667.3748627664909</v>
      </c>
      <c r="AX26" s="117">
        <f t="shared" si="6"/>
        <v>2392.1123732268788</v>
      </c>
      <c r="AY26" s="117">
        <f t="shared" si="7"/>
        <v>950.04300503039622</v>
      </c>
      <c r="AZ26" s="118">
        <f t="shared" si="8"/>
        <v>1442.0693681964826</v>
      </c>
      <c r="BA26" s="110">
        <f t="shared" si="9"/>
        <v>3117.7773353379976</v>
      </c>
      <c r="BB26" s="111">
        <f t="shared" si="10"/>
        <v>1203.4855563628539</v>
      </c>
      <c r="BC26" s="111">
        <f t="shared" si="11"/>
        <v>1914.2917789751439</v>
      </c>
      <c r="BD26" s="111">
        <f t="shared" si="12"/>
        <v>2820.781535938268</v>
      </c>
      <c r="BE26" s="111">
        <f t="shared" si="13"/>
        <v>1122.5862534372538</v>
      </c>
      <c r="BF26" s="112">
        <f t="shared" si="14"/>
        <v>1698.1952825010139</v>
      </c>
      <c r="BG26" s="126">
        <f t="shared" si="15"/>
        <v>2980.2332955019933</v>
      </c>
      <c r="BH26" s="127">
        <f t="shared" si="16"/>
        <v>1140.0259093961308</v>
      </c>
      <c r="BI26" s="127">
        <f t="shared" si="17"/>
        <v>1840.207386105862</v>
      </c>
      <c r="BJ26" s="127">
        <f t="shared" si="18"/>
        <v>2508.8807389168537</v>
      </c>
      <c r="BK26" s="127">
        <f t="shared" si="19"/>
        <v>1007.0740784132772</v>
      </c>
      <c r="BL26" s="128">
        <f t="shared" si="20"/>
        <v>1501.8066605035767</v>
      </c>
      <c r="BM26" s="132">
        <f t="shared" si="21"/>
        <v>3102.4841918381499</v>
      </c>
      <c r="BN26" s="133">
        <f t="shared" si="22"/>
        <v>1268.6409786130869</v>
      </c>
      <c r="BO26" s="133">
        <f t="shared" si="23"/>
        <v>1833.843213225063</v>
      </c>
      <c r="BP26" s="133">
        <f t="shared" si="24"/>
        <v>2448.8945365303816</v>
      </c>
      <c r="BQ26" s="133">
        <f t="shared" si="25"/>
        <v>1048.8106434794531</v>
      </c>
      <c r="BR26" s="231">
        <f t="shared" si="26"/>
        <v>1400.0838930509283</v>
      </c>
      <c r="BS26" s="401">
        <f t="shared" si="33"/>
        <v>3243.1294114295897</v>
      </c>
      <c r="BT26" s="402">
        <f t="shared" si="34"/>
        <v>1354.343528335816</v>
      </c>
      <c r="BU26" s="402">
        <f t="shared" si="35"/>
        <v>1888.7858830937737</v>
      </c>
      <c r="BV26" s="402">
        <f t="shared" si="36"/>
        <v>2463.5634653366178</v>
      </c>
      <c r="BW26" s="402">
        <f t="shared" si="37"/>
        <v>1073.6170662640723</v>
      </c>
      <c r="BX26" s="403">
        <f t="shared" si="38"/>
        <v>1389.9463990725449</v>
      </c>
      <c r="BY26" s="223">
        <f t="shared" si="28"/>
        <v>0.18446341771005673</v>
      </c>
      <c r="BZ26" s="143">
        <f t="shared" si="29"/>
        <v>0.16349164572655581</v>
      </c>
      <c r="CA26" s="143">
        <f t="shared" si="30"/>
        <v>0.19776076282343882</v>
      </c>
      <c r="CB26" s="143">
        <f t="shared" si="39"/>
        <v>5.1600106359236814E-2</v>
      </c>
      <c r="CC26" s="143">
        <f t="shared" si="40"/>
        <v>7.6341991207376655E-2</v>
      </c>
      <c r="CD26" s="147">
        <f t="shared" si="41"/>
        <v>3.5912286472576271E-2</v>
      </c>
      <c r="CE26" s="150">
        <f t="shared" si="42"/>
        <v>0.16015866405695062</v>
      </c>
      <c r="CF26" s="144">
        <f t="shared" si="43"/>
        <v>0.17492334325030282</v>
      </c>
      <c r="CG26" s="144">
        <f t="shared" si="44"/>
        <v>0.15106483019898742</v>
      </c>
      <c r="CH26" s="144">
        <f t="shared" si="45"/>
        <v>0.18225939783025807</v>
      </c>
      <c r="CI26" s="144">
        <f t="shared" si="46"/>
        <v>0.18468081460069288</v>
      </c>
      <c r="CJ26" s="151">
        <f t="shared" si="47"/>
        <v>0.18066415552378565</v>
      </c>
      <c r="CK26" s="155">
        <f t="shared" si="48"/>
        <v>-4.1521794162393287E-2</v>
      </c>
      <c r="CL26" s="145">
        <f t="shared" si="49"/>
        <v>-5.0158994247634058E-2</v>
      </c>
      <c r="CM26" s="145">
        <f t="shared" si="50"/>
        <v>-3.6091720406569043E-2</v>
      </c>
      <c r="CN26" s="145">
        <f t="shared" si="51"/>
        <v>-0.10815857570154677</v>
      </c>
      <c r="CO26" s="145">
        <f t="shared" si="52"/>
        <v>-0.10046353506866203</v>
      </c>
      <c r="CP26" s="156">
        <f t="shared" si="53"/>
        <v>-0.11324535631101555</v>
      </c>
      <c r="CQ26" s="160">
        <f t="shared" si="54"/>
        <v>0.10575643081237578</v>
      </c>
      <c r="CR26" s="146">
        <f t="shared" si="55"/>
        <v>0.18201822486298908</v>
      </c>
      <c r="CS26" s="146">
        <f t="shared" si="56"/>
        <v>5.8511526911240598E-2</v>
      </c>
      <c r="CT26" s="146">
        <f t="shared" si="57"/>
        <v>3.6788625210058205E-2</v>
      </c>
      <c r="CU26" s="146">
        <f t="shared" si="58"/>
        <v>0.10620553529817664</v>
      </c>
      <c r="CV26" s="408">
        <f t="shared" si="59"/>
        <v>-9.760622833526909E-3</v>
      </c>
      <c r="CW26" s="410">
        <f t="shared" si="60"/>
        <v>5.6862751026828848E-2</v>
      </c>
      <c r="CX26" s="411">
        <f t="shared" si="61"/>
        <v>7.9329361059558873E-2</v>
      </c>
      <c r="CY26" s="411">
        <f t="shared" si="62"/>
        <v>4.1320494233830468E-2</v>
      </c>
      <c r="CZ26" s="411">
        <f t="shared" si="63"/>
        <v>1.7085733583768619E-2</v>
      </c>
      <c r="DA26" s="411">
        <f t="shared" si="64"/>
        <v>3.494247343605076E-2</v>
      </c>
      <c r="DB26" s="412">
        <f t="shared" si="65"/>
        <v>3.7091502891015708E-3</v>
      </c>
    </row>
    <row r="27" spans="1:106" x14ac:dyDescent="0.25">
      <c r="A27" s="191">
        <v>3</v>
      </c>
      <c r="B27" s="192" t="s">
        <v>26</v>
      </c>
      <c r="C27" s="2">
        <v>304</v>
      </c>
      <c r="D27" s="7" t="s">
        <v>27</v>
      </c>
      <c r="E27" s="24">
        <v>358657.87226130196</v>
      </c>
      <c r="F27" s="25">
        <v>166690.8171438615</v>
      </c>
      <c r="G27" s="26">
        <v>191967.05511744047</v>
      </c>
      <c r="H27" s="41">
        <v>389039.33250712976</v>
      </c>
      <c r="I27" s="33">
        <v>176327.91502953344</v>
      </c>
      <c r="J27" s="33">
        <v>212711.41747759632</v>
      </c>
      <c r="K27" s="33">
        <v>347088.92839009641</v>
      </c>
      <c r="L27" s="33">
        <v>163120.32825110413</v>
      </c>
      <c r="M27" s="42">
        <v>183968.60013899227</v>
      </c>
      <c r="N27" s="11">
        <v>410317.22128232825</v>
      </c>
      <c r="O27" s="12">
        <v>188290.46716832047</v>
      </c>
      <c r="P27" s="12">
        <v>222026.75411400778</v>
      </c>
      <c r="Q27" s="12">
        <v>372596.49531068397</v>
      </c>
      <c r="R27" s="12">
        <v>175633.424912252</v>
      </c>
      <c r="S27" s="13">
        <v>196963.07039843197</v>
      </c>
      <c r="T27" s="50">
        <v>408146.64743346319</v>
      </c>
      <c r="U27" s="35">
        <v>192481.73658425303</v>
      </c>
      <c r="V27" s="35">
        <v>215664.91084921017</v>
      </c>
      <c r="W27" s="35">
        <v>346039.88285109616</v>
      </c>
      <c r="X27" s="35">
        <v>170034.17719221153</v>
      </c>
      <c r="Y27" s="51">
        <v>176005.70565888463</v>
      </c>
      <c r="Z27" s="59">
        <v>546153.3991804776</v>
      </c>
      <c r="AA27" s="37">
        <v>263673.19335316506</v>
      </c>
      <c r="AB27" s="37">
        <v>282480.20582731254</v>
      </c>
      <c r="AC27" s="37">
        <v>433648.95880889171</v>
      </c>
      <c r="AD27" s="37">
        <v>217983.85536256287</v>
      </c>
      <c r="AE27" s="226">
        <v>215665.10344632884</v>
      </c>
      <c r="AF27" s="41">
        <v>571181.22103633243</v>
      </c>
      <c r="AG27" s="33">
        <v>278054.87582737947</v>
      </c>
      <c r="AH27" s="33">
        <v>293126.34520895296</v>
      </c>
      <c r="AI27" s="33">
        <v>436129.9937400372</v>
      </c>
      <c r="AJ27" s="33">
        <v>220420.04395519325</v>
      </c>
      <c r="AK27" s="42">
        <v>215709.94978484398</v>
      </c>
      <c r="AL27" s="108">
        <v>50730.203125</v>
      </c>
      <c r="AM27" s="333">
        <v>51920.58984375</v>
      </c>
      <c r="AN27" s="333">
        <v>53139.953125</v>
      </c>
      <c r="AO27" s="333">
        <v>54389</v>
      </c>
      <c r="AP27" s="388">
        <v>58477</v>
      </c>
      <c r="AQ27" s="93">
        <v>60361</v>
      </c>
      <c r="AR27" s="391">
        <f t="shared" si="0"/>
        <v>7069.9080659614829</v>
      </c>
      <c r="AS27" s="122">
        <f t="shared" si="1"/>
        <v>3285.8298779749171</v>
      </c>
      <c r="AT27" s="123">
        <f t="shared" si="2"/>
        <v>3784.0781879865667</v>
      </c>
      <c r="AU27" s="116">
        <f t="shared" si="3"/>
        <v>7492.9682747808929</v>
      </c>
      <c r="AV27" s="117">
        <f t="shared" si="4"/>
        <v>3396.1077013989106</v>
      </c>
      <c r="AW27" s="117">
        <f t="shared" si="5"/>
        <v>4096.8605733819813</v>
      </c>
      <c r="AX27" s="117">
        <f t="shared" si="6"/>
        <v>6684.9958645428915</v>
      </c>
      <c r="AY27" s="117">
        <f t="shared" si="7"/>
        <v>3141.7271787935965</v>
      </c>
      <c r="AZ27" s="118">
        <f t="shared" si="8"/>
        <v>3543.2686857492954</v>
      </c>
      <c r="BA27" s="110">
        <f t="shared" si="9"/>
        <v>7721.4449233168807</v>
      </c>
      <c r="BB27" s="111">
        <f t="shared" si="10"/>
        <v>3543.2938137037631</v>
      </c>
      <c r="BC27" s="111">
        <f t="shared" si="11"/>
        <v>4178.1511096131171</v>
      </c>
      <c r="BD27" s="111">
        <f t="shared" si="12"/>
        <v>7011.6075269060366</v>
      </c>
      <c r="BE27" s="111">
        <f t="shared" si="13"/>
        <v>3305.1106480864441</v>
      </c>
      <c r="BF27" s="112">
        <f t="shared" si="14"/>
        <v>3706.4968788195929</v>
      </c>
      <c r="BG27" s="126">
        <f t="shared" si="15"/>
        <v>7504.2131209153167</v>
      </c>
      <c r="BH27" s="127">
        <f t="shared" si="16"/>
        <v>3538.9828197660013</v>
      </c>
      <c r="BI27" s="127">
        <f t="shared" si="17"/>
        <v>3965.2303011493163</v>
      </c>
      <c r="BJ27" s="127">
        <f t="shared" si="18"/>
        <v>6362.3137555589583</v>
      </c>
      <c r="BK27" s="127">
        <f t="shared" si="19"/>
        <v>3126.2604054535204</v>
      </c>
      <c r="BL27" s="128">
        <f t="shared" si="20"/>
        <v>3236.0533501054369</v>
      </c>
      <c r="BM27" s="132">
        <f t="shared" si="21"/>
        <v>9339.6275318582957</v>
      </c>
      <c r="BN27" s="133">
        <f t="shared" si="22"/>
        <v>4509.0068463355692</v>
      </c>
      <c r="BO27" s="133">
        <f t="shared" si="23"/>
        <v>4830.6206855227283</v>
      </c>
      <c r="BP27" s="133">
        <f t="shared" si="24"/>
        <v>7415.7182962342749</v>
      </c>
      <c r="BQ27" s="133">
        <f t="shared" si="25"/>
        <v>3727.6853354748509</v>
      </c>
      <c r="BR27" s="231">
        <f t="shared" si="26"/>
        <v>3688.0329607594244</v>
      </c>
      <c r="BS27" s="401">
        <f t="shared" si="33"/>
        <v>9462.7527879977533</v>
      </c>
      <c r="BT27" s="402">
        <f t="shared" si="34"/>
        <v>4606.5319631447373</v>
      </c>
      <c r="BU27" s="402">
        <f t="shared" si="35"/>
        <v>4856.2208248530169</v>
      </c>
      <c r="BV27" s="402">
        <f t="shared" si="36"/>
        <v>7225.3606424684349</v>
      </c>
      <c r="BW27" s="402">
        <f t="shared" si="37"/>
        <v>3651.6963594902877</v>
      </c>
      <c r="BX27" s="403">
        <f t="shared" si="38"/>
        <v>3573.6642829781476</v>
      </c>
      <c r="BY27" s="223">
        <f t="shared" si="28"/>
        <v>8.4708750582486114E-2</v>
      </c>
      <c r="BZ27" s="143">
        <f t="shared" si="29"/>
        <v>5.7814209869489729E-2</v>
      </c>
      <c r="CA27" s="143">
        <f t="shared" si="30"/>
        <v>0.10806209611052786</v>
      </c>
      <c r="CB27" s="143">
        <f t="shared" si="39"/>
        <v>-3.225621062843128E-2</v>
      </c>
      <c r="CC27" s="143">
        <f t="shared" si="40"/>
        <v>-2.1419829561912063E-2</v>
      </c>
      <c r="CD27" s="147">
        <f t="shared" si="41"/>
        <v>-4.1665769022475999E-2</v>
      </c>
      <c r="CE27" s="150">
        <f t="shared" si="42"/>
        <v>5.4693412715046075E-2</v>
      </c>
      <c r="CF27" s="144">
        <f t="shared" si="43"/>
        <v>6.7842644976454231E-2</v>
      </c>
      <c r="CG27" s="144">
        <f t="shared" si="44"/>
        <v>4.3793308073801884E-2</v>
      </c>
      <c r="CH27" s="144">
        <f t="shared" si="45"/>
        <v>7.3490004532554179E-2</v>
      </c>
      <c r="CI27" s="144">
        <f t="shared" si="46"/>
        <v>7.6710835463042096E-2</v>
      </c>
      <c r="CJ27" s="151">
        <f t="shared" si="47"/>
        <v>7.063417479734091E-2</v>
      </c>
      <c r="CK27" s="155">
        <f t="shared" si="48"/>
        <v>-5.289989637972177E-3</v>
      </c>
      <c r="CL27" s="145">
        <f t="shared" si="49"/>
        <v>2.2259594332971817E-2</v>
      </c>
      <c r="CM27" s="145">
        <f t="shared" si="50"/>
        <v>-2.8653498494739481E-2</v>
      </c>
      <c r="CN27" s="145">
        <f t="shared" si="51"/>
        <v>-7.1274455862618824E-2</v>
      </c>
      <c r="CO27" s="145">
        <f t="shared" si="52"/>
        <v>-3.1880308220590139E-2</v>
      </c>
      <c r="CP27" s="156">
        <f t="shared" si="53"/>
        <v>-0.10640250833393883</v>
      </c>
      <c r="CQ27" s="160">
        <f t="shared" si="54"/>
        <v>0.33813030834588081</v>
      </c>
      <c r="CR27" s="146">
        <f t="shared" si="55"/>
        <v>0.36986083995428903</v>
      </c>
      <c r="CS27" s="146">
        <f t="shared" si="56"/>
        <v>0.30981069064507522</v>
      </c>
      <c r="CT27" s="146">
        <f t="shared" si="57"/>
        <v>0.25317623863459249</v>
      </c>
      <c r="CU27" s="146">
        <f t="shared" si="58"/>
        <v>0.28200023643568811</v>
      </c>
      <c r="CV27" s="408">
        <f t="shared" si="59"/>
        <v>0.22533018255844384</v>
      </c>
      <c r="CW27" s="410">
        <f t="shared" si="60"/>
        <v>4.5825626817319005E-2</v>
      </c>
      <c r="CX27" s="411">
        <f t="shared" si="61"/>
        <v>5.4543589704060355E-2</v>
      </c>
      <c r="CY27" s="411">
        <f t="shared" si="62"/>
        <v>3.7688089862652804E-2</v>
      </c>
      <c r="CZ27" s="411">
        <f t="shared" si="63"/>
        <v>5.721298024005817E-3</v>
      </c>
      <c r="DA27" s="411">
        <f t="shared" si="64"/>
        <v>1.1176004702634404E-2</v>
      </c>
      <c r="DB27" s="412">
        <f t="shared" si="65"/>
        <v>2.0794434425642456E-4</v>
      </c>
    </row>
    <row r="28" spans="1:106" x14ac:dyDescent="0.25">
      <c r="A28" s="191">
        <v>3</v>
      </c>
      <c r="B28" s="192" t="s">
        <v>26</v>
      </c>
      <c r="C28" s="2">
        <v>305</v>
      </c>
      <c r="D28" s="7" t="s">
        <v>28</v>
      </c>
      <c r="E28" s="24">
        <v>22870.558413202409</v>
      </c>
      <c r="F28" s="25">
        <v>8774.0789778315375</v>
      </c>
      <c r="G28" s="26">
        <v>14096.479435370871</v>
      </c>
      <c r="H28" s="41">
        <v>32273.489318470623</v>
      </c>
      <c r="I28" s="33">
        <v>12412.821635953167</v>
      </c>
      <c r="J28" s="33">
        <v>19860.667682517458</v>
      </c>
      <c r="K28" s="33">
        <v>28660.034728459461</v>
      </c>
      <c r="L28" s="33">
        <v>11483.057231408615</v>
      </c>
      <c r="M28" s="42">
        <v>17176.977497050844</v>
      </c>
      <c r="N28" s="11">
        <v>40090.723721816488</v>
      </c>
      <c r="O28" s="12">
        <v>15054.484759880494</v>
      </c>
      <c r="P28" s="12">
        <v>25036.238961935996</v>
      </c>
      <c r="Q28" s="12">
        <v>36252.511035871343</v>
      </c>
      <c r="R28" s="12">
        <v>14042.509737380762</v>
      </c>
      <c r="S28" s="13">
        <v>22210.001298490584</v>
      </c>
      <c r="T28" s="50">
        <v>40603.22136452925</v>
      </c>
      <c r="U28" s="35">
        <v>15753.979475681401</v>
      </c>
      <c r="V28" s="35">
        <v>24849.241888847853</v>
      </c>
      <c r="W28" s="35">
        <v>34196.370044923628</v>
      </c>
      <c r="X28" s="35">
        <v>13916.722620995</v>
      </c>
      <c r="Y28" s="51">
        <v>20279.647423928625</v>
      </c>
      <c r="Z28" s="59">
        <v>56413.53942442195</v>
      </c>
      <c r="AA28" s="37">
        <v>23159.157871050997</v>
      </c>
      <c r="AB28" s="37">
        <v>33254.381553370949</v>
      </c>
      <c r="AC28" s="37">
        <v>44534.850566920853</v>
      </c>
      <c r="AD28" s="37">
        <v>19146.134862940708</v>
      </c>
      <c r="AE28" s="226">
        <v>25388.715703980146</v>
      </c>
      <c r="AF28" s="41">
        <v>65421.228448976355</v>
      </c>
      <c r="AG28" s="33">
        <v>27676.641670485558</v>
      </c>
      <c r="AH28" s="33">
        <v>37744.586778490797</v>
      </c>
      <c r="AI28" s="33">
        <v>49715.884434430671</v>
      </c>
      <c r="AJ28" s="33">
        <v>21939.86548658054</v>
      </c>
      <c r="AK28" s="42">
        <v>27776.018947850127</v>
      </c>
      <c r="AL28" s="108">
        <v>9044.8115234375</v>
      </c>
      <c r="AM28" s="333">
        <v>9185.9931640625</v>
      </c>
      <c r="AN28" s="333">
        <v>9329.376953125</v>
      </c>
      <c r="AO28" s="333">
        <v>9475</v>
      </c>
      <c r="AP28" s="388">
        <v>10143</v>
      </c>
      <c r="AQ28" s="93">
        <v>10391</v>
      </c>
      <c r="AR28" s="391">
        <f t="shared" si="0"/>
        <v>2528.583194236689</v>
      </c>
      <c r="AS28" s="122">
        <f t="shared" si="1"/>
        <v>970.06764100010014</v>
      </c>
      <c r="AT28" s="123">
        <f t="shared" si="2"/>
        <v>1558.5155532365891</v>
      </c>
      <c r="AU28" s="116">
        <f t="shared" si="3"/>
        <v>3513.3369622711207</v>
      </c>
      <c r="AV28" s="117">
        <f t="shared" si="4"/>
        <v>1351.2770382319338</v>
      </c>
      <c r="AW28" s="117">
        <f t="shared" si="5"/>
        <v>2162.0599240391866</v>
      </c>
      <c r="AX28" s="117">
        <f t="shared" si="6"/>
        <v>3119.9712667524541</v>
      </c>
      <c r="AY28" s="117">
        <f t="shared" si="7"/>
        <v>1250.061591198729</v>
      </c>
      <c r="AZ28" s="118">
        <f t="shared" si="8"/>
        <v>1869.909675553725</v>
      </c>
      <c r="BA28" s="110">
        <f t="shared" si="9"/>
        <v>4297.2562823059216</v>
      </c>
      <c r="BB28" s="111">
        <f t="shared" si="10"/>
        <v>1613.6645389634291</v>
      </c>
      <c r="BC28" s="111">
        <f t="shared" si="11"/>
        <v>2683.5917433424934</v>
      </c>
      <c r="BD28" s="111">
        <f t="shared" si="12"/>
        <v>3885.8448123621029</v>
      </c>
      <c r="BE28" s="111">
        <f t="shared" si="13"/>
        <v>1505.19266269727</v>
      </c>
      <c r="BF28" s="112">
        <f t="shared" si="14"/>
        <v>2380.6521496648334</v>
      </c>
      <c r="BG28" s="126">
        <f t="shared" si="15"/>
        <v>4285.3004078658832</v>
      </c>
      <c r="BH28" s="127">
        <f t="shared" si="16"/>
        <v>1662.6891267209921</v>
      </c>
      <c r="BI28" s="127">
        <f t="shared" si="17"/>
        <v>2622.6112811448925</v>
      </c>
      <c r="BJ28" s="127">
        <f t="shared" si="18"/>
        <v>3609.115572023602</v>
      </c>
      <c r="BK28" s="127">
        <f t="shared" si="19"/>
        <v>1468.7833900786279</v>
      </c>
      <c r="BL28" s="128">
        <f t="shared" si="20"/>
        <v>2140.3321819449739</v>
      </c>
      <c r="BM28" s="132">
        <f t="shared" si="21"/>
        <v>5561.8199176202261</v>
      </c>
      <c r="BN28" s="133">
        <f t="shared" si="22"/>
        <v>2283.2650962290245</v>
      </c>
      <c r="BO28" s="133">
        <f t="shared" si="23"/>
        <v>3278.5548213912007</v>
      </c>
      <c r="BP28" s="133">
        <f t="shared" si="24"/>
        <v>4390.6980742305886</v>
      </c>
      <c r="BQ28" s="133">
        <f t="shared" si="25"/>
        <v>1887.6205129587604</v>
      </c>
      <c r="BR28" s="231">
        <f t="shared" si="26"/>
        <v>2503.0775612718276</v>
      </c>
      <c r="BS28" s="401">
        <f t="shared" si="33"/>
        <v>6295.9511547470265</v>
      </c>
      <c r="BT28" s="402">
        <f t="shared" si="34"/>
        <v>2663.5205149153653</v>
      </c>
      <c r="BU28" s="402">
        <f t="shared" si="35"/>
        <v>3632.4306398316617</v>
      </c>
      <c r="BV28" s="402">
        <f t="shared" si="36"/>
        <v>4784.5139480733978</v>
      </c>
      <c r="BW28" s="402">
        <f t="shared" si="37"/>
        <v>2111.4296493677739</v>
      </c>
      <c r="BX28" s="403">
        <f t="shared" si="38"/>
        <v>2673.084298705623</v>
      </c>
      <c r="BY28" s="223">
        <f t="shared" si="28"/>
        <v>0.41113691827656546</v>
      </c>
      <c r="BZ28" s="143">
        <f t="shared" si="29"/>
        <v>0.41471505639682804</v>
      </c>
      <c r="CA28" s="143">
        <f t="shared" si="30"/>
        <v>0.4089097759177438</v>
      </c>
      <c r="CB28" s="143">
        <f t="shared" si="39"/>
        <v>0.25314101259175992</v>
      </c>
      <c r="CC28" s="143">
        <f t="shared" si="40"/>
        <v>0.30874787660580022</v>
      </c>
      <c r="CD28" s="147">
        <f t="shared" si="41"/>
        <v>0.21852960349450024</v>
      </c>
      <c r="CE28" s="150">
        <f t="shared" si="42"/>
        <v>0.24221844518286839</v>
      </c>
      <c r="CF28" s="144">
        <f t="shared" si="43"/>
        <v>0.21281729500372992</v>
      </c>
      <c r="CG28" s="144">
        <f t="shared" si="44"/>
        <v>0.26059402242425034</v>
      </c>
      <c r="CH28" s="144">
        <f t="shared" si="45"/>
        <v>0.26491511190921696</v>
      </c>
      <c r="CI28" s="144">
        <f t="shared" si="46"/>
        <v>0.22288946701158102</v>
      </c>
      <c r="CJ28" s="151">
        <f t="shared" si="47"/>
        <v>0.29300986173521343</v>
      </c>
      <c r="CK28" s="155">
        <f t="shared" si="48"/>
        <v>1.2783447020535382E-2</v>
      </c>
      <c r="CL28" s="145">
        <f t="shared" si="49"/>
        <v>4.6464208304559738E-2</v>
      </c>
      <c r="CM28" s="145">
        <f t="shared" si="50"/>
        <v>-7.4690560899520649E-3</v>
      </c>
      <c r="CN28" s="145">
        <f t="shared" si="51"/>
        <v>-5.671720198673115E-2</v>
      </c>
      <c r="CO28" s="145">
        <f t="shared" si="52"/>
        <v>-8.9575950978990574E-3</v>
      </c>
      <c r="CP28" s="156">
        <f t="shared" si="53"/>
        <v>-8.6913721823741991E-2</v>
      </c>
      <c r="CQ28" s="160">
        <f t="shared" si="54"/>
        <v>0.38938580557316338</v>
      </c>
      <c r="CR28" s="146">
        <f t="shared" si="55"/>
        <v>0.4700512912817098</v>
      </c>
      <c r="CS28" s="146">
        <f t="shared" si="56"/>
        <v>0.33824531557621712</v>
      </c>
      <c r="CT28" s="146">
        <f t="shared" si="57"/>
        <v>0.3023268407850192</v>
      </c>
      <c r="CU28" s="146">
        <f t="shared" si="58"/>
        <v>0.37576463829612644</v>
      </c>
      <c r="CV28" s="408">
        <f t="shared" si="59"/>
        <v>0.25193082370964509</v>
      </c>
      <c r="CW28" s="410">
        <f t="shared" si="60"/>
        <v>0.15967246722078374</v>
      </c>
      <c r="CX28" s="411">
        <f t="shared" si="61"/>
        <v>0.19506252449193878</v>
      </c>
      <c r="CY28" s="411">
        <f t="shared" si="62"/>
        <v>0.1350259729808351</v>
      </c>
      <c r="CZ28" s="411">
        <f t="shared" si="63"/>
        <v>0.11633661731332121</v>
      </c>
      <c r="DA28" s="411">
        <f t="shared" si="64"/>
        <v>0.14591616760453216</v>
      </c>
      <c r="DB28" s="412">
        <f t="shared" si="65"/>
        <v>9.4030090836604532E-2</v>
      </c>
    </row>
    <row r="29" spans="1:106" x14ac:dyDescent="0.25">
      <c r="A29" s="191">
        <v>3</v>
      </c>
      <c r="B29" s="192" t="s">
        <v>26</v>
      </c>
      <c r="C29" s="2">
        <v>306</v>
      </c>
      <c r="D29" s="7" t="s">
        <v>29</v>
      </c>
      <c r="E29" s="24">
        <v>14699.339853657808</v>
      </c>
      <c r="F29" s="25">
        <v>5714.3554113993696</v>
      </c>
      <c r="G29" s="26">
        <v>8984.9844422584392</v>
      </c>
      <c r="H29" s="41">
        <v>19938.841444616111</v>
      </c>
      <c r="I29" s="33">
        <v>7648.6114551990058</v>
      </c>
      <c r="J29" s="33">
        <v>12290.229989417105</v>
      </c>
      <c r="K29" s="33">
        <v>17705.205160004469</v>
      </c>
      <c r="L29" s="33">
        <v>7075.7033055613865</v>
      </c>
      <c r="M29" s="42">
        <v>10629.501854443082</v>
      </c>
      <c r="N29" s="11">
        <v>23182.689827430029</v>
      </c>
      <c r="O29" s="12">
        <v>8893.2686846221022</v>
      </c>
      <c r="P29" s="12">
        <v>14289.421142807927</v>
      </c>
      <c r="Q29" s="12">
        <v>20971.803124421473</v>
      </c>
      <c r="R29" s="12">
        <v>8295.45574576945</v>
      </c>
      <c r="S29" s="13">
        <v>12676.347378652021</v>
      </c>
      <c r="T29" s="50">
        <v>21711.91895040292</v>
      </c>
      <c r="U29" s="35">
        <v>8734.2304781099119</v>
      </c>
      <c r="V29" s="35">
        <v>12977.68847229301</v>
      </c>
      <c r="W29" s="35">
        <v>18306.815277245849</v>
      </c>
      <c r="X29" s="35">
        <v>7715.6291246493929</v>
      </c>
      <c r="Y29" s="51">
        <v>10591.186152596458</v>
      </c>
      <c r="Z29" s="59">
        <v>30519.202721084799</v>
      </c>
      <c r="AA29" s="37">
        <v>13173.674801885696</v>
      </c>
      <c r="AB29" s="37">
        <v>17345.527919199103</v>
      </c>
      <c r="AC29" s="37">
        <v>24133.724641073903</v>
      </c>
      <c r="AD29" s="37">
        <v>10890.938081678223</v>
      </c>
      <c r="AE29" s="226">
        <v>13242.786559395681</v>
      </c>
      <c r="AF29" s="41">
        <v>25543.621969570169</v>
      </c>
      <c r="AG29" s="33">
        <v>10969.556973833403</v>
      </c>
      <c r="AH29" s="33">
        <v>14574.064995736766</v>
      </c>
      <c r="AI29" s="33">
        <v>19420.770838165023</v>
      </c>
      <c r="AJ29" s="33">
        <v>8695.8023057377686</v>
      </c>
      <c r="AK29" s="42">
        <v>10724.968532427252</v>
      </c>
      <c r="AL29" s="108">
        <v>6135.0458984375</v>
      </c>
      <c r="AM29" s="333">
        <v>6122.85546875</v>
      </c>
      <c r="AN29" s="333">
        <v>6111.1728515625</v>
      </c>
      <c r="AO29" s="333">
        <v>6100</v>
      </c>
      <c r="AP29" s="388">
        <v>6463</v>
      </c>
      <c r="AQ29" s="93">
        <v>6506</v>
      </c>
      <c r="AR29" s="391">
        <f t="shared" si="0"/>
        <v>2395.9624910714197</v>
      </c>
      <c r="AS29" s="122">
        <f t="shared" si="1"/>
        <v>931.42830648662732</v>
      </c>
      <c r="AT29" s="123">
        <f t="shared" si="2"/>
        <v>1464.5341845847925</v>
      </c>
      <c r="AU29" s="116">
        <f t="shared" si="3"/>
        <v>3256.4612289773168</v>
      </c>
      <c r="AV29" s="117">
        <f t="shared" si="4"/>
        <v>1249.1902665735295</v>
      </c>
      <c r="AW29" s="117">
        <f t="shared" si="5"/>
        <v>2007.2709624037875</v>
      </c>
      <c r="AX29" s="117">
        <f t="shared" si="6"/>
        <v>2891.6581896092089</v>
      </c>
      <c r="AY29" s="117">
        <f t="shared" si="7"/>
        <v>1155.6214811331997</v>
      </c>
      <c r="AZ29" s="118">
        <f t="shared" si="8"/>
        <v>1736.0367084760092</v>
      </c>
      <c r="BA29" s="110">
        <f t="shared" si="9"/>
        <v>3793.4927370779078</v>
      </c>
      <c r="BB29" s="111">
        <f t="shared" si="10"/>
        <v>1455.2474460525655</v>
      </c>
      <c r="BC29" s="111">
        <f t="shared" si="11"/>
        <v>2338.2452910253423</v>
      </c>
      <c r="BD29" s="111">
        <f t="shared" si="12"/>
        <v>3431.7149316206001</v>
      </c>
      <c r="BE29" s="111">
        <f t="shared" si="13"/>
        <v>1357.4244989075173</v>
      </c>
      <c r="BF29" s="112">
        <f t="shared" si="14"/>
        <v>2074.2904327130827</v>
      </c>
      <c r="BG29" s="126">
        <f t="shared" si="15"/>
        <v>3559.3309754758884</v>
      </c>
      <c r="BH29" s="127">
        <f t="shared" si="16"/>
        <v>1431.8410619852316</v>
      </c>
      <c r="BI29" s="127">
        <f t="shared" si="17"/>
        <v>2127.4899134906577</v>
      </c>
      <c r="BJ29" s="127">
        <f t="shared" si="18"/>
        <v>3001.1172585648933</v>
      </c>
      <c r="BK29" s="127">
        <f t="shared" si="19"/>
        <v>1264.8572335490808</v>
      </c>
      <c r="BL29" s="128">
        <f t="shared" si="20"/>
        <v>1736.2600250158127</v>
      </c>
      <c r="BM29" s="132">
        <f t="shared" si="21"/>
        <v>4722.1418414180407</v>
      </c>
      <c r="BN29" s="133">
        <f t="shared" si="22"/>
        <v>2038.3219560398725</v>
      </c>
      <c r="BO29" s="133">
        <f t="shared" si="23"/>
        <v>2683.8198853781682</v>
      </c>
      <c r="BP29" s="133">
        <f t="shared" si="24"/>
        <v>3734.1365683233644</v>
      </c>
      <c r="BQ29" s="133">
        <f t="shared" si="25"/>
        <v>1685.121163806007</v>
      </c>
      <c r="BR29" s="231">
        <f t="shared" si="26"/>
        <v>2049.0154045173576</v>
      </c>
      <c r="BS29" s="401">
        <f t="shared" si="33"/>
        <v>3926.1638440778006</v>
      </c>
      <c r="BT29" s="402">
        <f t="shared" si="34"/>
        <v>1686.0677795624658</v>
      </c>
      <c r="BU29" s="402">
        <f t="shared" si="35"/>
        <v>2240.0960645153345</v>
      </c>
      <c r="BV29" s="402">
        <f t="shared" si="36"/>
        <v>2985.0554623678177</v>
      </c>
      <c r="BW29" s="402">
        <f t="shared" si="37"/>
        <v>1336.5819713706992</v>
      </c>
      <c r="BX29" s="403">
        <f t="shared" si="38"/>
        <v>1648.4734909971185</v>
      </c>
      <c r="BY29" s="223">
        <f t="shared" si="28"/>
        <v>0.35644468684452502</v>
      </c>
      <c r="BZ29" s="143">
        <f t="shared" si="29"/>
        <v>0.33849067909585323</v>
      </c>
      <c r="CA29" s="143">
        <f t="shared" si="30"/>
        <v>0.36786324655314245</v>
      </c>
      <c r="CB29" s="143">
        <f t="shared" si="39"/>
        <v>0.20448981629597987</v>
      </c>
      <c r="CC29" s="143">
        <f t="shared" si="40"/>
        <v>0.23823297575196517</v>
      </c>
      <c r="CD29" s="147">
        <f t="shared" si="41"/>
        <v>0.18302952250535917</v>
      </c>
      <c r="CE29" s="150">
        <f t="shared" si="42"/>
        <v>0.16268991314386635</v>
      </c>
      <c r="CF29" s="144">
        <f t="shared" si="43"/>
        <v>0.16272982837650396</v>
      </c>
      <c r="CG29" s="144">
        <f t="shared" si="44"/>
        <v>0.16266507259117932</v>
      </c>
      <c r="CH29" s="144">
        <f t="shared" si="45"/>
        <v>0.18449930034113082</v>
      </c>
      <c r="CI29" s="144">
        <f t="shared" si="46"/>
        <v>0.17238603535698821</v>
      </c>
      <c r="CJ29" s="151">
        <f t="shared" si="47"/>
        <v>0.19256269505737625</v>
      </c>
      <c r="CK29" s="155">
        <f t="shared" si="48"/>
        <v>-6.3442632756397235E-2</v>
      </c>
      <c r="CL29" s="145">
        <f t="shared" si="49"/>
        <v>-1.7882986801826088E-2</v>
      </c>
      <c r="CM29" s="145">
        <f t="shared" si="50"/>
        <v>-9.179746732953778E-2</v>
      </c>
      <c r="CN29" s="145">
        <f t="shared" si="51"/>
        <v>-0.1270748076054686</v>
      </c>
      <c r="CO29" s="145">
        <f t="shared" si="52"/>
        <v>-6.9896897637692718E-2</v>
      </c>
      <c r="CP29" s="156">
        <f t="shared" si="53"/>
        <v>-0.16449227555621745</v>
      </c>
      <c r="CQ29" s="160">
        <f t="shared" si="54"/>
        <v>0.40564280802634617</v>
      </c>
      <c r="CR29" s="146">
        <f t="shared" si="55"/>
        <v>0.50828110557674222</v>
      </c>
      <c r="CS29" s="146">
        <f t="shared" si="56"/>
        <v>0.33656528712577005</v>
      </c>
      <c r="CT29" s="146">
        <f t="shared" si="57"/>
        <v>0.3182918096666717</v>
      </c>
      <c r="CU29" s="146">
        <f t="shared" si="58"/>
        <v>0.41154245567410164</v>
      </c>
      <c r="CV29" s="408">
        <f t="shared" si="59"/>
        <v>0.25035915416793769</v>
      </c>
      <c r="CW29" s="410">
        <f t="shared" si="60"/>
        <v>-0.16303115114069316</v>
      </c>
      <c r="CX29" s="411">
        <f t="shared" si="61"/>
        <v>-0.16731229980998108</v>
      </c>
      <c r="CY29" s="411">
        <f t="shared" si="62"/>
        <v>-0.15977968133184983</v>
      </c>
      <c r="CZ29" s="411">
        <f t="shared" si="63"/>
        <v>-0.19528497457403504</v>
      </c>
      <c r="DA29" s="411">
        <f t="shared" si="64"/>
        <v>-0.20155617077956964</v>
      </c>
      <c r="DB29" s="412">
        <f t="shared" si="65"/>
        <v>-0.19012750946907406</v>
      </c>
    </row>
    <row r="30" spans="1:106" x14ac:dyDescent="0.25">
      <c r="A30" s="191">
        <v>3</v>
      </c>
      <c r="B30" s="192" t="s">
        <v>26</v>
      </c>
      <c r="C30" s="2">
        <v>307</v>
      </c>
      <c r="D30" s="7" t="s">
        <v>30</v>
      </c>
      <c r="E30" s="24">
        <v>10824.365664174378</v>
      </c>
      <c r="F30" s="25">
        <v>4244.4343473559538</v>
      </c>
      <c r="G30" s="26">
        <v>6579.9313168184244</v>
      </c>
      <c r="H30" s="41">
        <v>18177.92158760862</v>
      </c>
      <c r="I30" s="33">
        <v>6790.5745401156037</v>
      </c>
      <c r="J30" s="33">
        <v>11387.347047493016</v>
      </c>
      <c r="K30" s="33">
        <v>16130.558165358987</v>
      </c>
      <c r="L30" s="33">
        <v>6281.9364013447357</v>
      </c>
      <c r="M30" s="42">
        <v>9848.6217640142513</v>
      </c>
      <c r="N30" s="11">
        <v>22493.260861054736</v>
      </c>
      <c r="O30" s="12">
        <v>8620.9563167011711</v>
      </c>
      <c r="P30" s="12">
        <v>13872.304544353565</v>
      </c>
      <c r="Q30" s="12">
        <v>20347.76579343947</v>
      </c>
      <c r="R30" s="12">
        <v>8041.448442355817</v>
      </c>
      <c r="S30" s="13">
        <v>12306.317351083653</v>
      </c>
      <c r="T30" s="50">
        <v>18591.765403534133</v>
      </c>
      <c r="U30" s="35">
        <v>7027.6830739868392</v>
      </c>
      <c r="V30" s="35">
        <v>11564.082329547293</v>
      </c>
      <c r="W30" s="35">
        <v>15645.634162948299</v>
      </c>
      <c r="X30" s="35">
        <v>6208.1022867846614</v>
      </c>
      <c r="Y30" s="51">
        <v>9437.5318761636372</v>
      </c>
      <c r="Z30" s="59">
        <v>20518.903756089865</v>
      </c>
      <c r="AA30" s="37">
        <v>8430.1641742280153</v>
      </c>
      <c r="AB30" s="37">
        <v>12088.73958186185</v>
      </c>
      <c r="AC30" s="37">
        <v>16198.77129291464</v>
      </c>
      <c r="AD30" s="37">
        <v>6969.383821950516</v>
      </c>
      <c r="AE30" s="226">
        <v>9229.3874709641241</v>
      </c>
      <c r="AF30" s="41">
        <v>19777.739721392023</v>
      </c>
      <c r="AG30" s="33">
        <v>8062.9337021159745</v>
      </c>
      <c r="AH30" s="33">
        <v>11714.806019276049</v>
      </c>
      <c r="AI30" s="33">
        <v>15012.516608133625</v>
      </c>
      <c r="AJ30" s="33">
        <v>6391.6599043260221</v>
      </c>
      <c r="AK30" s="42">
        <v>8620.8567038076017</v>
      </c>
      <c r="AL30" s="108">
        <v>4807.09423828125</v>
      </c>
      <c r="AM30" s="333">
        <v>4875.74462890625</v>
      </c>
      <c r="AN30" s="333">
        <v>4945.375</v>
      </c>
      <c r="AO30" s="333">
        <v>5016</v>
      </c>
      <c r="AP30" s="388">
        <v>5365</v>
      </c>
      <c r="AQ30" s="93">
        <v>5490</v>
      </c>
      <c r="AR30" s="391">
        <f t="shared" si="0"/>
        <v>2251.7481721025238</v>
      </c>
      <c r="AS30" s="122">
        <f t="shared" si="1"/>
        <v>882.95218212188149</v>
      </c>
      <c r="AT30" s="123">
        <f t="shared" si="2"/>
        <v>1368.7959899806422</v>
      </c>
      <c r="AU30" s="116">
        <f t="shared" si="3"/>
        <v>3728.2349612486528</v>
      </c>
      <c r="AV30" s="117">
        <f t="shared" si="4"/>
        <v>1392.7256361740374</v>
      </c>
      <c r="AW30" s="117">
        <f t="shared" si="5"/>
        <v>2335.5093250746154</v>
      </c>
      <c r="AX30" s="117">
        <f t="shared" si="6"/>
        <v>3308.3271157655913</v>
      </c>
      <c r="AY30" s="117">
        <f t="shared" si="7"/>
        <v>1288.4055420174723</v>
      </c>
      <c r="AZ30" s="118">
        <f t="shared" si="8"/>
        <v>2019.9215737481188</v>
      </c>
      <c r="BA30" s="110">
        <f t="shared" si="9"/>
        <v>4548.3428174920482</v>
      </c>
      <c r="BB30" s="111">
        <f t="shared" si="10"/>
        <v>1743.2361179286042</v>
      </c>
      <c r="BC30" s="111">
        <f t="shared" si="11"/>
        <v>2805.1066995634433</v>
      </c>
      <c r="BD30" s="111">
        <f t="shared" si="12"/>
        <v>4114.5041161569079</v>
      </c>
      <c r="BE30" s="111">
        <f t="shared" si="13"/>
        <v>1626.0543320487966</v>
      </c>
      <c r="BF30" s="112">
        <f t="shared" si="14"/>
        <v>2488.449784108112</v>
      </c>
      <c r="BG30" s="126">
        <f t="shared" si="15"/>
        <v>3706.4923053297712</v>
      </c>
      <c r="BH30" s="127">
        <f t="shared" si="16"/>
        <v>1401.0532444152391</v>
      </c>
      <c r="BI30" s="127">
        <f t="shared" si="17"/>
        <v>2305.4390609145321</v>
      </c>
      <c r="BJ30" s="127">
        <f t="shared" si="18"/>
        <v>3119.1455667759769</v>
      </c>
      <c r="BK30" s="127">
        <f t="shared" si="19"/>
        <v>1237.6599455312323</v>
      </c>
      <c r="BL30" s="128">
        <f t="shared" si="20"/>
        <v>1881.4856212447442</v>
      </c>
      <c r="BM30" s="132">
        <f t="shared" si="21"/>
        <v>3824.5859750400496</v>
      </c>
      <c r="BN30" s="133">
        <f t="shared" si="22"/>
        <v>1571.3260343388658</v>
      </c>
      <c r="BO30" s="133">
        <f t="shared" si="23"/>
        <v>2253.2599407011835</v>
      </c>
      <c r="BP30" s="133">
        <f t="shared" si="24"/>
        <v>3019.3422726774725</v>
      </c>
      <c r="BQ30" s="133">
        <f t="shared" si="25"/>
        <v>1299.0463787419415</v>
      </c>
      <c r="BR30" s="231">
        <f t="shared" si="26"/>
        <v>1720.295893935531</v>
      </c>
      <c r="BS30" s="401">
        <f t="shared" si="33"/>
        <v>3602.5026814921721</v>
      </c>
      <c r="BT30" s="402">
        <f t="shared" si="34"/>
        <v>1468.6582335366074</v>
      </c>
      <c r="BU30" s="402">
        <f t="shared" si="35"/>
        <v>2133.8444479555646</v>
      </c>
      <c r="BV30" s="402">
        <f t="shared" si="36"/>
        <v>2734.5203293503873</v>
      </c>
      <c r="BW30" s="402">
        <f t="shared" si="37"/>
        <v>1164.2367767442663</v>
      </c>
      <c r="BX30" s="403">
        <f t="shared" si="38"/>
        <v>1570.2835526061206</v>
      </c>
      <c r="BY30" s="223">
        <f t="shared" si="28"/>
        <v>0.67935213494980629</v>
      </c>
      <c r="BZ30" s="143">
        <f t="shared" si="29"/>
        <v>0.59987738869038065</v>
      </c>
      <c r="CA30" s="143">
        <f t="shared" si="30"/>
        <v>0.73061791973219381</v>
      </c>
      <c r="CB30" s="143">
        <f t="shared" si="39"/>
        <v>0.49020817162031227</v>
      </c>
      <c r="CC30" s="143">
        <f t="shared" si="40"/>
        <v>0.48004089290673846</v>
      </c>
      <c r="CD30" s="147">
        <f t="shared" si="41"/>
        <v>0.49676665147567645</v>
      </c>
      <c r="CE30" s="150">
        <f t="shared" si="42"/>
        <v>0.23739453669927599</v>
      </c>
      <c r="CF30" s="144">
        <f t="shared" si="43"/>
        <v>0.26954740954134448</v>
      </c>
      <c r="CG30" s="144">
        <f t="shared" si="44"/>
        <v>0.21822093297908443</v>
      </c>
      <c r="CH30" s="144">
        <f t="shared" si="45"/>
        <v>0.26144213888004841</v>
      </c>
      <c r="CI30" s="144">
        <f t="shared" si="46"/>
        <v>0.2800907122578371</v>
      </c>
      <c r="CJ30" s="151">
        <f t="shared" si="47"/>
        <v>0.2495471595883135</v>
      </c>
      <c r="CK30" s="155">
        <f t="shared" si="48"/>
        <v>-0.17345174990949078</v>
      </c>
      <c r="CL30" s="145">
        <f t="shared" si="49"/>
        <v>-0.1848139793525832</v>
      </c>
      <c r="CM30" s="145">
        <f t="shared" si="50"/>
        <v>-0.16639068205475535</v>
      </c>
      <c r="CN30" s="145">
        <f t="shared" si="51"/>
        <v>-0.23108835034887382</v>
      </c>
      <c r="CO30" s="145">
        <f t="shared" si="52"/>
        <v>-0.22798705590333423</v>
      </c>
      <c r="CP30" s="156">
        <f t="shared" si="53"/>
        <v>-0.23311486231641834</v>
      </c>
      <c r="CQ30" s="160">
        <f t="shared" si="54"/>
        <v>0.10365547922573291</v>
      </c>
      <c r="CR30" s="146">
        <f t="shared" si="55"/>
        <v>0.19956521736623245</v>
      </c>
      <c r="CS30" s="146">
        <f t="shared" si="56"/>
        <v>4.5369553533358149E-2</v>
      </c>
      <c r="CT30" s="146">
        <f t="shared" si="57"/>
        <v>3.5354088188784938E-2</v>
      </c>
      <c r="CU30" s="146">
        <f t="shared" si="58"/>
        <v>0.12262709278911418</v>
      </c>
      <c r="CV30" s="408">
        <f t="shared" si="59"/>
        <v>-2.2054961819543435E-2</v>
      </c>
      <c r="CW30" s="410">
        <f t="shared" si="60"/>
        <v>-3.6121034705758573E-2</v>
      </c>
      <c r="CX30" s="411">
        <f t="shared" si="61"/>
        <v>-4.356148522406085E-2</v>
      </c>
      <c r="CY30" s="411">
        <f t="shared" si="62"/>
        <v>-3.0932386296653833E-2</v>
      </c>
      <c r="CZ30" s="411">
        <f t="shared" si="63"/>
        <v>-7.3231152124475299E-2</v>
      </c>
      <c r="DA30" s="411">
        <f t="shared" si="64"/>
        <v>-8.2894547406747177E-2</v>
      </c>
      <c r="DB30" s="412">
        <f t="shared" si="65"/>
        <v>-6.5934036150391881E-2</v>
      </c>
    </row>
    <row r="31" spans="1:106" x14ac:dyDescent="0.25">
      <c r="A31" s="191">
        <v>4</v>
      </c>
      <c r="B31" s="192" t="s">
        <v>344</v>
      </c>
      <c r="C31" s="2">
        <v>401</v>
      </c>
      <c r="D31" s="7" t="s">
        <v>31</v>
      </c>
      <c r="E31" s="24">
        <v>323774.28301357647</v>
      </c>
      <c r="F31" s="25">
        <v>134875.14040538497</v>
      </c>
      <c r="G31" s="26">
        <v>188899.1426081915</v>
      </c>
      <c r="H31" s="41">
        <v>374270.49677331129</v>
      </c>
      <c r="I31" s="33">
        <v>151730.36831523426</v>
      </c>
      <c r="J31" s="33">
        <v>222540.12845807703</v>
      </c>
      <c r="K31" s="33">
        <v>332834.42300918058</v>
      </c>
      <c r="L31" s="33">
        <v>140365.22510401416</v>
      </c>
      <c r="M31" s="42">
        <v>192469.19790516639</v>
      </c>
      <c r="N31" s="11">
        <v>431250.55799930793</v>
      </c>
      <c r="O31" s="12">
        <v>174076.78772704638</v>
      </c>
      <c r="P31" s="12">
        <v>257173.77027226155</v>
      </c>
      <c r="Q31" s="12">
        <v>390517.68585284404</v>
      </c>
      <c r="R31" s="12">
        <v>162375.20085864549</v>
      </c>
      <c r="S31" s="13">
        <v>228142.48499419852</v>
      </c>
      <c r="T31" s="50">
        <v>477592.69467411702</v>
      </c>
      <c r="U31" s="35">
        <v>187726.43182035378</v>
      </c>
      <c r="V31" s="35">
        <v>289866.26285376324</v>
      </c>
      <c r="W31" s="35">
        <v>402395.41431216896</v>
      </c>
      <c r="X31" s="35">
        <v>165833.44445165936</v>
      </c>
      <c r="Y31" s="51">
        <v>236561.96986050956</v>
      </c>
      <c r="Z31" s="59">
        <v>541503.82585731114</v>
      </c>
      <c r="AA31" s="37">
        <v>216549.32643145317</v>
      </c>
      <c r="AB31" s="37">
        <v>324954.49942585797</v>
      </c>
      <c r="AC31" s="37">
        <v>427118.56397325266</v>
      </c>
      <c r="AD31" s="37">
        <v>179025.62050920629</v>
      </c>
      <c r="AE31" s="226">
        <v>248092.9434640464</v>
      </c>
      <c r="AF31" s="41">
        <v>618242.27092619566</v>
      </c>
      <c r="AG31" s="33">
        <v>248081.74090614516</v>
      </c>
      <c r="AH31" s="33">
        <v>370160.53002005047</v>
      </c>
      <c r="AI31" s="33">
        <v>469058.65153369156</v>
      </c>
      <c r="AJ31" s="33">
        <v>196659.69917736988</v>
      </c>
      <c r="AK31" s="42">
        <v>272398.95235632168</v>
      </c>
      <c r="AL31" s="108">
        <v>83181.4921875</v>
      </c>
      <c r="AM31" s="333">
        <v>84265.515625</v>
      </c>
      <c r="AN31" s="333">
        <v>85370.8359375</v>
      </c>
      <c r="AO31" s="333">
        <v>86498</v>
      </c>
      <c r="AP31" s="388">
        <v>91409</v>
      </c>
      <c r="AQ31" s="93">
        <v>92686</v>
      </c>
      <c r="AR31" s="391">
        <f t="shared" si="0"/>
        <v>3892.3836841464026</v>
      </c>
      <c r="AS31" s="122">
        <f t="shared" si="1"/>
        <v>1621.4561299448912</v>
      </c>
      <c r="AT31" s="123">
        <f t="shared" si="2"/>
        <v>2270.9275542015112</v>
      </c>
      <c r="AU31" s="116">
        <f t="shared" si="3"/>
        <v>4441.5618179908488</v>
      </c>
      <c r="AV31" s="117">
        <f t="shared" si="4"/>
        <v>1800.6223208847096</v>
      </c>
      <c r="AW31" s="117">
        <f t="shared" si="5"/>
        <v>2640.9394971061392</v>
      </c>
      <c r="AX31" s="117">
        <f t="shared" si="6"/>
        <v>3949.8295422574361</v>
      </c>
      <c r="AY31" s="117">
        <f t="shared" si="7"/>
        <v>1665.7493170595449</v>
      </c>
      <c r="AZ31" s="118">
        <f t="shared" si="8"/>
        <v>2284.0802251978907</v>
      </c>
      <c r="BA31" s="110">
        <f t="shared" si="9"/>
        <v>5051.4974260651088</v>
      </c>
      <c r="BB31" s="111">
        <f t="shared" si="10"/>
        <v>2039.0662199265334</v>
      </c>
      <c r="BC31" s="111">
        <f t="shared" si="11"/>
        <v>3012.4312061385754</v>
      </c>
      <c r="BD31" s="111">
        <f t="shared" si="12"/>
        <v>4574.3687708381121</v>
      </c>
      <c r="BE31" s="111">
        <f t="shared" si="13"/>
        <v>1901.9984878386385</v>
      </c>
      <c r="BF31" s="112">
        <f t="shared" si="14"/>
        <v>2672.3702829994736</v>
      </c>
      <c r="BG31" s="126">
        <f t="shared" si="15"/>
        <v>5521.4304917352656</v>
      </c>
      <c r="BH31" s="127">
        <f t="shared" si="16"/>
        <v>2170.2979470086448</v>
      </c>
      <c r="BI31" s="127">
        <f t="shared" si="17"/>
        <v>3351.1325447266208</v>
      </c>
      <c r="BJ31" s="127">
        <f t="shared" si="18"/>
        <v>4652.0776701446157</v>
      </c>
      <c r="BK31" s="127">
        <f t="shared" si="19"/>
        <v>1917.1939750243862</v>
      </c>
      <c r="BL31" s="128">
        <f t="shared" si="20"/>
        <v>2734.8836951202288</v>
      </c>
      <c r="BM31" s="132">
        <f t="shared" si="21"/>
        <v>5923.9661943278134</v>
      </c>
      <c r="BN31" s="133">
        <f t="shared" si="22"/>
        <v>2369.0153751977723</v>
      </c>
      <c r="BO31" s="133">
        <f t="shared" si="23"/>
        <v>3554.9508191300415</v>
      </c>
      <c r="BP31" s="133">
        <f t="shared" si="24"/>
        <v>4672.6095239336682</v>
      </c>
      <c r="BQ31" s="133">
        <f t="shared" si="25"/>
        <v>1958.5119682876552</v>
      </c>
      <c r="BR31" s="231">
        <f t="shared" si="26"/>
        <v>2714.097555646013</v>
      </c>
      <c r="BS31" s="401">
        <f t="shared" si="33"/>
        <v>6670.2875399326285</v>
      </c>
      <c r="BT31" s="402">
        <f t="shared" si="34"/>
        <v>2676.5826651937205</v>
      </c>
      <c r="BU31" s="402">
        <f t="shared" si="35"/>
        <v>3993.7048747389085</v>
      </c>
      <c r="BV31" s="402">
        <f t="shared" si="36"/>
        <v>5060.7281739819564</v>
      </c>
      <c r="BW31" s="402">
        <f t="shared" si="37"/>
        <v>2121.784295118679</v>
      </c>
      <c r="BX31" s="403">
        <f t="shared" si="38"/>
        <v>2938.943878863277</v>
      </c>
      <c r="BY31" s="223">
        <f t="shared" si="28"/>
        <v>0.1559611630971241</v>
      </c>
      <c r="BZ31" s="143">
        <f t="shared" si="29"/>
        <v>0.12496912225031746</v>
      </c>
      <c r="CA31" s="143">
        <f t="shared" si="30"/>
        <v>0.17808966936214515</v>
      </c>
      <c r="CB31" s="143">
        <f t="shared" si="39"/>
        <v>2.7982889534262992E-2</v>
      </c>
      <c r="CC31" s="143">
        <f t="shared" si="40"/>
        <v>4.0704941489795789E-2</v>
      </c>
      <c r="CD31" s="147">
        <f t="shared" si="41"/>
        <v>1.8899266813401004E-2</v>
      </c>
      <c r="CE31" s="150">
        <f t="shared" si="42"/>
        <v>0.1522429946181636</v>
      </c>
      <c r="CF31" s="144">
        <f t="shared" si="43"/>
        <v>0.14727717107616395</v>
      </c>
      <c r="CG31" s="144">
        <f t="shared" si="44"/>
        <v>0.15562874908966784</v>
      </c>
      <c r="CH31" s="144">
        <f t="shared" si="45"/>
        <v>0.17330918575712456</v>
      </c>
      <c r="CI31" s="144">
        <f t="shared" si="46"/>
        <v>0.15680504724956904</v>
      </c>
      <c r="CJ31" s="151">
        <f t="shared" si="47"/>
        <v>0.18534543437235654</v>
      </c>
      <c r="CK31" s="155">
        <f t="shared" si="48"/>
        <v>0.10745988802844277</v>
      </c>
      <c r="CL31" s="145">
        <f t="shared" si="49"/>
        <v>7.8411626682301505E-2</v>
      </c>
      <c r="CM31" s="145">
        <f t="shared" si="50"/>
        <v>0.12712218880988993</v>
      </c>
      <c r="CN31" s="145">
        <f t="shared" si="51"/>
        <v>3.041534068651815E-2</v>
      </c>
      <c r="CO31" s="145">
        <f t="shared" si="52"/>
        <v>2.1297855674552314E-2</v>
      </c>
      <c r="CP31" s="156">
        <f t="shared" si="53"/>
        <v>3.6904502318036672E-2</v>
      </c>
      <c r="CQ31" s="160">
        <f t="shared" si="54"/>
        <v>0.13381932323484041</v>
      </c>
      <c r="CR31" s="146">
        <f t="shared" si="55"/>
        <v>0.15353668810304599</v>
      </c>
      <c r="CS31" s="146">
        <f t="shared" si="56"/>
        <v>0.12104974282500978</v>
      </c>
      <c r="CT31" s="146">
        <f t="shared" si="57"/>
        <v>6.143993888037716E-2</v>
      </c>
      <c r="CU31" s="146">
        <f t="shared" si="58"/>
        <v>7.9550757093467095E-2</v>
      </c>
      <c r="CV31" s="408">
        <f t="shared" si="59"/>
        <v>4.8743987084382837E-2</v>
      </c>
      <c r="CW31" s="410">
        <f t="shared" si="60"/>
        <v>0.14171357874968268</v>
      </c>
      <c r="CX31" s="411">
        <f t="shared" si="61"/>
        <v>0.14561308037443058</v>
      </c>
      <c r="CY31" s="411">
        <f t="shared" si="62"/>
        <v>0.13911495509083346</v>
      </c>
      <c r="CZ31" s="411">
        <f t="shared" si="63"/>
        <v>9.8193080558927198E-2</v>
      </c>
      <c r="DA31" s="411">
        <f t="shared" si="64"/>
        <v>9.8500307486753119E-2</v>
      </c>
      <c r="DB31" s="412">
        <f t="shared" si="65"/>
        <v>9.7971383437585366E-2</v>
      </c>
    </row>
    <row r="32" spans="1:106" x14ac:dyDescent="0.25">
      <c r="A32" s="193">
        <v>4</v>
      </c>
      <c r="B32" s="192" t="s">
        <v>344</v>
      </c>
      <c r="C32" s="2">
        <v>402</v>
      </c>
      <c r="D32" s="7" t="s">
        <v>32</v>
      </c>
      <c r="E32" s="24">
        <v>49543.895400719273</v>
      </c>
      <c r="F32" s="25">
        <v>17861.142263175087</v>
      </c>
      <c r="G32" s="26">
        <v>31682.753137544187</v>
      </c>
      <c r="H32" s="41">
        <v>51410.156192999013</v>
      </c>
      <c r="I32" s="33">
        <v>19704.187343355959</v>
      </c>
      <c r="J32" s="33">
        <v>31705.968849643054</v>
      </c>
      <c r="K32" s="33">
        <v>45649.945691434215</v>
      </c>
      <c r="L32" s="33">
        <v>18228.27376386281</v>
      </c>
      <c r="M32" s="42">
        <v>27421.671927571409</v>
      </c>
      <c r="N32" s="11">
        <v>60715.719307927888</v>
      </c>
      <c r="O32" s="12">
        <v>22473.05991191465</v>
      </c>
      <c r="P32" s="12">
        <v>38242.659396013238</v>
      </c>
      <c r="Q32" s="12">
        <v>54888.005527511894</v>
      </c>
      <c r="R32" s="12">
        <v>20962.402079864198</v>
      </c>
      <c r="S32" s="13">
        <v>33925.6034476477</v>
      </c>
      <c r="T32" s="50">
        <v>51411.014354807412</v>
      </c>
      <c r="U32" s="35">
        <v>19810.879687282162</v>
      </c>
      <c r="V32" s="35">
        <v>31600.134667525253</v>
      </c>
      <c r="W32" s="35">
        <v>43289.600204934613</v>
      </c>
      <c r="X32" s="35">
        <v>17500.499979157499</v>
      </c>
      <c r="Y32" s="51">
        <v>25789.100225777111</v>
      </c>
      <c r="Z32" s="59">
        <v>65367.826811043502</v>
      </c>
      <c r="AA32" s="37">
        <v>27600.464496419492</v>
      </c>
      <c r="AB32" s="37">
        <v>37767.362314624013</v>
      </c>
      <c r="AC32" s="37">
        <v>51652.091262251779</v>
      </c>
      <c r="AD32" s="37">
        <v>22817.851083817193</v>
      </c>
      <c r="AE32" s="226">
        <v>28834.240178434589</v>
      </c>
      <c r="AF32" s="41">
        <v>59698.303591358643</v>
      </c>
      <c r="AG32" s="33">
        <v>25273.125824929321</v>
      </c>
      <c r="AH32" s="33">
        <v>34425.177766429319</v>
      </c>
      <c r="AI32" s="33">
        <v>45367.832516752846</v>
      </c>
      <c r="AJ32" s="33">
        <v>20034.5470966473</v>
      </c>
      <c r="AK32" s="42">
        <v>25333.285420105545</v>
      </c>
      <c r="AL32" s="108">
        <v>14186.0078125</v>
      </c>
      <c r="AM32" s="333">
        <v>14238.5703125</v>
      </c>
      <c r="AN32" s="333">
        <v>14292.232421875</v>
      </c>
      <c r="AO32" s="333">
        <v>14347</v>
      </c>
      <c r="AP32" s="388">
        <v>15079</v>
      </c>
      <c r="AQ32" s="93">
        <v>15147</v>
      </c>
      <c r="AR32" s="391">
        <f t="shared" si="0"/>
        <v>3492.4480555455266</v>
      </c>
      <c r="AS32" s="122">
        <f t="shared" si="1"/>
        <v>1259.0675614485947</v>
      </c>
      <c r="AT32" s="123">
        <f t="shared" si="2"/>
        <v>2233.3804940969317</v>
      </c>
      <c r="AU32" s="116">
        <f t="shared" si="3"/>
        <v>3610.6262823217712</v>
      </c>
      <c r="AV32" s="117">
        <f t="shared" si="4"/>
        <v>1383.8599600170328</v>
      </c>
      <c r="AW32" s="117">
        <f t="shared" si="5"/>
        <v>2226.7663223047384</v>
      </c>
      <c r="AX32" s="117">
        <f t="shared" si="6"/>
        <v>3206.076501329509</v>
      </c>
      <c r="AY32" s="117">
        <f t="shared" si="7"/>
        <v>1280.2039364767024</v>
      </c>
      <c r="AZ32" s="118">
        <f t="shared" si="8"/>
        <v>1925.872564852807</v>
      </c>
      <c r="BA32" s="110">
        <f t="shared" si="9"/>
        <v>4248.1620446501656</v>
      </c>
      <c r="BB32" s="111">
        <f t="shared" si="10"/>
        <v>1572.3967571027233</v>
      </c>
      <c r="BC32" s="111">
        <f t="shared" si="11"/>
        <v>2675.7652875474423</v>
      </c>
      <c r="BD32" s="111">
        <f t="shared" si="12"/>
        <v>3840.4081257105058</v>
      </c>
      <c r="BE32" s="111">
        <f t="shared" si="13"/>
        <v>1466.6989355546834</v>
      </c>
      <c r="BF32" s="112">
        <f t="shared" si="14"/>
        <v>2373.7091901558229</v>
      </c>
      <c r="BG32" s="126">
        <f t="shared" si="15"/>
        <v>3583.3982264450697</v>
      </c>
      <c r="BH32" s="127">
        <f t="shared" si="16"/>
        <v>1380.8377840163214</v>
      </c>
      <c r="BI32" s="127">
        <f t="shared" si="17"/>
        <v>2202.5604424287485</v>
      </c>
      <c r="BJ32" s="127">
        <f t="shared" si="18"/>
        <v>3017.3276786042111</v>
      </c>
      <c r="BK32" s="127">
        <f t="shared" si="19"/>
        <v>1219.8020477561511</v>
      </c>
      <c r="BL32" s="128">
        <f t="shared" si="20"/>
        <v>1797.5256308480596</v>
      </c>
      <c r="BM32" s="132">
        <f t="shared" si="21"/>
        <v>4335.0239943659062</v>
      </c>
      <c r="BN32" s="133">
        <f t="shared" si="22"/>
        <v>1830.3909076476882</v>
      </c>
      <c r="BO32" s="133">
        <f t="shared" si="23"/>
        <v>2504.6330867182187</v>
      </c>
      <c r="BP32" s="133">
        <f t="shared" si="24"/>
        <v>3425.4321415380186</v>
      </c>
      <c r="BQ32" s="133">
        <f t="shared" si="25"/>
        <v>1513.2204445796931</v>
      </c>
      <c r="BR32" s="231">
        <f t="shared" si="26"/>
        <v>1912.2116969583253</v>
      </c>
      <c r="BS32" s="401">
        <f t="shared" si="33"/>
        <v>3941.262533264583</v>
      </c>
      <c r="BT32" s="402">
        <f t="shared" si="34"/>
        <v>1668.5235244556229</v>
      </c>
      <c r="BU32" s="402">
        <f t="shared" si="35"/>
        <v>2272.7390088089601</v>
      </c>
      <c r="BV32" s="402">
        <f t="shared" si="36"/>
        <v>2995.1695066186603</v>
      </c>
      <c r="BW32" s="402">
        <f t="shared" si="37"/>
        <v>1322.674265309784</v>
      </c>
      <c r="BX32" s="403">
        <f t="shared" si="38"/>
        <v>1672.4952413088761</v>
      </c>
      <c r="BY32" s="223">
        <f t="shared" si="28"/>
        <v>3.7668834418148021E-2</v>
      </c>
      <c r="BZ32" s="143">
        <f t="shared" si="29"/>
        <v>0.10318741394164585</v>
      </c>
      <c r="CA32" s="143">
        <f t="shared" si="30"/>
        <v>7.3275551521929071E-4</v>
      </c>
      <c r="CB32" s="143">
        <f t="shared" si="39"/>
        <v>-7.8595953705096144E-2</v>
      </c>
      <c r="CC32" s="143">
        <f t="shared" si="40"/>
        <v>2.0554760455866829E-2</v>
      </c>
      <c r="CD32" s="147">
        <f t="shared" si="41"/>
        <v>-0.1344921380876897</v>
      </c>
      <c r="CE32" s="150">
        <f t="shared" si="42"/>
        <v>0.18100631867358727</v>
      </c>
      <c r="CF32" s="144">
        <f t="shared" si="43"/>
        <v>0.1405220383012814</v>
      </c>
      <c r="CG32" s="144">
        <f t="shared" si="44"/>
        <v>0.20616592974555245</v>
      </c>
      <c r="CH32" s="144">
        <f t="shared" si="45"/>
        <v>0.20236737845256875</v>
      </c>
      <c r="CI32" s="144">
        <f t="shared" si="46"/>
        <v>0.14999381463217559</v>
      </c>
      <c r="CJ32" s="151">
        <f t="shared" si="47"/>
        <v>0.23718216515955193</v>
      </c>
      <c r="CK32" s="155">
        <f t="shared" si="48"/>
        <v>-0.15325034536658325</v>
      </c>
      <c r="CL32" s="145">
        <f t="shared" si="49"/>
        <v>-0.11846095881322627</v>
      </c>
      <c r="CM32" s="145">
        <f t="shared" si="50"/>
        <v>-0.17369411106332375</v>
      </c>
      <c r="CN32" s="145">
        <f t="shared" si="51"/>
        <v>-0.21131038031184668</v>
      </c>
      <c r="CO32" s="145">
        <f t="shared" si="52"/>
        <v>-0.16514815847522021</v>
      </c>
      <c r="CP32" s="156">
        <f t="shared" si="53"/>
        <v>-0.23983370655223379</v>
      </c>
      <c r="CQ32" s="160">
        <f t="shared" si="54"/>
        <v>0.27147514265940559</v>
      </c>
      <c r="CR32" s="146">
        <f t="shared" si="55"/>
        <v>0.39319732046719508</v>
      </c>
      <c r="CS32" s="146">
        <f t="shared" si="56"/>
        <v>0.19516460015079243</v>
      </c>
      <c r="CT32" s="146">
        <f t="shared" si="57"/>
        <v>0.19317552062686685</v>
      </c>
      <c r="CU32" s="146">
        <f t="shared" si="58"/>
        <v>0.30383995377231959</v>
      </c>
      <c r="CV32" s="408">
        <f t="shared" si="59"/>
        <v>0.11807856520770564</v>
      </c>
      <c r="CW32" s="410">
        <f t="shared" si="60"/>
        <v>-8.673262515019127E-2</v>
      </c>
      <c r="CX32" s="411">
        <f t="shared" si="61"/>
        <v>-8.4322445797681736E-2</v>
      </c>
      <c r="CY32" s="411">
        <f t="shared" si="62"/>
        <v>-8.8493989078516022E-2</v>
      </c>
      <c r="CZ32" s="411">
        <f t="shared" si="63"/>
        <v>-0.12166513672393311</v>
      </c>
      <c r="DA32" s="411">
        <f t="shared" si="64"/>
        <v>-0.1219792335810211</v>
      </c>
      <c r="DB32" s="412">
        <f t="shared" si="65"/>
        <v>-0.12141657753643331</v>
      </c>
    </row>
    <row r="33" spans="1:106" x14ac:dyDescent="0.25">
      <c r="A33" s="191">
        <v>4</v>
      </c>
      <c r="B33" s="192" t="s">
        <v>344</v>
      </c>
      <c r="C33" s="2">
        <v>403</v>
      </c>
      <c r="D33" s="7" t="s">
        <v>33</v>
      </c>
      <c r="E33" s="24">
        <v>40079.692770556976</v>
      </c>
      <c r="F33" s="25">
        <v>14897.947001209821</v>
      </c>
      <c r="G33" s="26">
        <v>25181.745769347155</v>
      </c>
      <c r="H33" s="41">
        <v>43887.858984259561</v>
      </c>
      <c r="I33" s="33">
        <v>16771.213010363081</v>
      </c>
      <c r="J33" s="33">
        <v>27116.64597389648</v>
      </c>
      <c r="K33" s="33">
        <v>38967.474961235232</v>
      </c>
      <c r="L33" s="33">
        <v>15514.989620114335</v>
      </c>
      <c r="M33" s="42">
        <v>23452.485341120897</v>
      </c>
      <c r="N33" s="11">
        <v>56562.857326788093</v>
      </c>
      <c r="O33" s="12">
        <v>20027.014499926121</v>
      </c>
      <c r="P33" s="12">
        <v>36535.842826861975</v>
      </c>
      <c r="Q33" s="12">
        <v>51092.244235734339</v>
      </c>
      <c r="R33" s="12">
        <v>18680.781880715174</v>
      </c>
      <c r="S33" s="13">
        <v>32411.462355019161</v>
      </c>
      <c r="T33" s="50">
        <v>64165.803776471657</v>
      </c>
      <c r="U33" s="35">
        <v>23576.770073027168</v>
      </c>
      <c r="V33" s="35">
        <v>40589.033703444489</v>
      </c>
      <c r="W33" s="35">
        <v>53952.211836590621</v>
      </c>
      <c r="X33" s="35">
        <v>20827.205590294416</v>
      </c>
      <c r="Y33" s="51">
        <v>33125.006246296201</v>
      </c>
      <c r="Z33" s="59">
        <v>65530.403198603628</v>
      </c>
      <c r="AA33" s="37">
        <v>25665.273762347424</v>
      </c>
      <c r="AB33" s="37">
        <v>39865.129436256204</v>
      </c>
      <c r="AC33" s="37">
        <v>51653.812547870722</v>
      </c>
      <c r="AD33" s="37">
        <v>21217.990545435037</v>
      </c>
      <c r="AE33" s="226">
        <v>30435.822002435689</v>
      </c>
      <c r="AF33" s="41">
        <v>66666.272391592807</v>
      </c>
      <c r="AG33" s="33">
        <v>26899.534670724413</v>
      </c>
      <c r="AH33" s="33">
        <v>39766.73772086839</v>
      </c>
      <c r="AI33" s="33">
        <v>50587.944063922019</v>
      </c>
      <c r="AJ33" s="33">
        <v>21323.836155911369</v>
      </c>
      <c r="AK33" s="42">
        <v>29264.10790801065</v>
      </c>
      <c r="AL33" s="108">
        <v>13412.2685546875</v>
      </c>
      <c r="AM33" s="333">
        <v>13395.98828125</v>
      </c>
      <c r="AN33" s="333">
        <v>13379.8994140625</v>
      </c>
      <c r="AO33" s="333">
        <v>13364</v>
      </c>
      <c r="AP33" s="388">
        <v>14006</v>
      </c>
      <c r="AQ33" s="93">
        <v>14003</v>
      </c>
      <c r="AR33" s="391">
        <f t="shared" si="0"/>
        <v>2988.2858822230623</v>
      </c>
      <c r="AS33" s="122">
        <f t="shared" si="1"/>
        <v>1110.7701087600938</v>
      </c>
      <c r="AT33" s="123">
        <f t="shared" si="2"/>
        <v>1877.5157734629688</v>
      </c>
      <c r="AU33" s="116">
        <f t="shared" si="3"/>
        <v>3276.1941905912386</v>
      </c>
      <c r="AV33" s="117">
        <f t="shared" si="4"/>
        <v>1251.9578741224557</v>
      </c>
      <c r="AW33" s="117">
        <f t="shared" si="5"/>
        <v>2024.2363164687829</v>
      </c>
      <c r="AX33" s="117">
        <f t="shared" si="6"/>
        <v>2908.891389206196</v>
      </c>
      <c r="AY33" s="117">
        <f t="shared" si="7"/>
        <v>1158.1817850520399</v>
      </c>
      <c r="AZ33" s="118">
        <f t="shared" si="8"/>
        <v>1750.7096041541556</v>
      </c>
      <c r="BA33" s="110">
        <f t="shared" si="9"/>
        <v>4227.4501157564437</v>
      </c>
      <c r="BB33" s="111">
        <f t="shared" si="10"/>
        <v>1496.7985842163648</v>
      </c>
      <c r="BC33" s="111">
        <f t="shared" si="11"/>
        <v>2730.6515315400793</v>
      </c>
      <c r="BD33" s="111">
        <f t="shared" si="12"/>
        <v>3818.5820875480968</v>
      </c>
      <c r="BE33" s="111">
        <f t="shared" si="13"/>
        <v>1396.182534906156</v>
      </c>
      <c r="BF33" s="112">
        <f t="shared" si="14"/>
        <v>2422.3995526419408</v>
      </c>
      <c r="BG33" s="126">
        <f t="shared" si="15"/>
        <v>4801.3920814480434</v>
      </c>
      <c r="BH33" s="127">
        <f t="shared" si="16"/>
        <v>1764.2000952579444</v>
      </c>
      <c r="BI33" s="127">
        <f t="shared" si="17"/>
        <v>3037.1919861900992</v>
      </c>
      <c r="BJ33" s="127">
        <f t="shared" si="18"/>
        <v>4037.1304876227637</v>
      </c>
      <c r="BK33" s="127">
        <f t="shared" si="19"/>
        <v>1558.4559705398394</v>
      </c>
      <c r="BL33" s="128">
        <f t="shared" si="20"/>
        <v>2478.6745170829245</v>
      </c>
      <c r="BM33" s="132">
        <f t="shared" si="21"/>
        <v>4678.7379122235916</v>
      </c>
      <c r="BN33" s="133">
        <f t="shared" si="22"/>
        <v>1832.4485050940614</v>
      </c>
      <c r="BO33" s="133">
        <f t="shared" si="23"/>
        <v>2846.2894071295304</v>
      </c>
      <c r="BP33" s="133">
        <f t="shared" si="24"/>
        <v>3687.9774773576128</v>
      </c>
      <c r="BQ33" s="133">
        <f t="shared" si="25"/>
        <v>1514.9215011734282</v>
      </c>
      <c r="BR33" s="231">
        <f t="shared" si="26"/>
        <v>2173.0559761841841</v>
      </c>
      <c r="BS33" s="401">
        <f t="shared" si="33"/>
        <v>4760.8564158817971</v>
      </c>
      <c r="BT33" s="402">
        <f t="shared" si="34"/>
        <v>1920.9836942601166</v>
      </c>
      <c r="BU33" s="402">
        <f t="shared" si="35"/>
        <v>2839.8727216216807</v>
      </c>
      <c r="BV33" s="402">
        <f t="shared" si="36"/>
        <v>3612.6504366151553</v>
      </c>
      <c r="BW33" s="402">
        <f t="shared" si="37"/>
        <v>1522.8048386710968</v>
      </c>
      <c r="BX33" s="403">
        <f t="shared" si="38"/>
        <v>2089.8455979440582</v>
      </c>
      <c r="BY33" s="223">
        <f t="shared" si="28"/>
        <v>9.501485541576081E-2</v>
      </c>
      <c r="BZ33" s="143">
        <f t="shared" si="29"/>
        <v>0.12573987603802975</v>
      </c>
      <c r="CA33" s="143">
        <f t="shared" si="30"/>
        <v>7.6837413190971482E-2</v>
      </c>
      <c r="CB33" s="143">
        <f t="shared" si="39"/>
        <v>-2.7750158058566583E-2</v>
      </c>
      <c r="CC33" s="143">
        <f t="shared" si="40"/>
        <v>4.1417963082725794E-2</v>
      </c>
      <c r="CD33" s="147">
        <f t="shared" si="41"/>
        <v>-6.8671189204492153E-2</v>
      </c>
      <c r="CE33" s="150">
        <f t="shared" si="42"/>
        <v>0.28880420772119314</v>
      </c>
      <c r="CF33" s="144">
        <f t="shared" si="43"/>
        <v>0.194130352262013</v>
      </c>
      <c r="CG33" s="144">
        <f t="shared" si="44"/>
        <v>0.34735847722586244</v>
      </c>
      <c r="CH33" s="144">
        <f t="shared" si="45"/>
        <v>0.3111510121341145</v>
      </c>
      <c r="CI33" s="144">
        <f t="shared" si="46"/>
        <v>0.20404733345722406</v>
      </c>
      <c r="CJ33" s="151">
        <f t="shared" si="47"/>
        <v>0.38200544136743825</v>
      </c>
      <c r="CK33" s="155">
        <f t="shared" si="48"/>
        <v>0.13441588365591317</v>
      </c>
      <c r="CL33" s="145">
        <f t="shared" si="49"/>
        <v>0.17724836485808415</v>
      </c>
      <c r="CM33" s="145">
        <f t="shared" si="50"/>
        <v>0.11093738539959222</v>
      </c>
      <c r="CN33" s="145">
        <f t="shared" si="51"/>
        <v>5.59765507199231E-2</v>
      </c>
      <c r="CO33" s="145">
        <f t="shared" si="52"/>
        <v>0.11490010018237351</v>
      </c>
      <c r="CP33" s="156">
        <f t="shared" si="53"/>
        <v>2.201517115954945E-2</v>
      </c>
      <c r="CQ33" s="160">
        <f t="shared" si="54"/>
        <v>2.1266770488618775E-2</v>
      </c>
      <c r="CR33" s="146">
        <f t="shared" si="55"/>
        <v>8.8583113074915773E-2</v>
      </c>
      <c r="CS33" s="146">
        <f t="shared" si="56"/>
        <v>-1.7834971694013324E-2</v>
      </c>
      <c r="CT33" s="146">
        <f t="shared" si="57"/>
        <v>-4.2600649917398085E-2</v>
      </c>
      <c r="CU33" s="146">
        <f t="shared" si="58"/>
        <v>1.876319669705135E-2</v>
      </c>
      <c r="CV33" s="408">
        <f t="shared" si="59"/>
        <v>-8.1182905260921964E-2</v>
      </c>
      <c r="CW33" s="410">
        <f t="shared" si="60"/>
        <v>1.7333468703781503E-2</v>
      </c>
      <c r="CX33" s="411">
        <f t="shared" si="61"/>
        <v>4.8090697173381727E-2</v>
      </c>
      <c r="CY33" s="411">
        <f t="shared" si="62"/>
        <v>-2.4681147855079902E-3</v>
      </c>
      <c r="CZ33" s="411">
        <f t="shared" si="63"/>
        <v>-2.0634846323509967E-2</v>
      </c>
      <c r="DA33" s="411">
        <f t="shared" si="64"/>
        <v>4.9884841945649766E-3</v>
      </c>
      <c r="DB33" s="412">
        <f t="shared" si="65"/>
        <v>-3.8497862628164597E-2</v>
      </c>
    </row>
    <row r="34" spans="1:106" x14ac:dyDescent="0.25">
      <c r="A34" s="193">
        <v>4</v>
      </c>
      <c r="B34" s="192" t="s">
        <v>344</v>
      </c>
      <c r="C34" s="2">
        <v>404</v>
      </c>
      <c r="D34" s="7" t="s">
        <v>34</v>
      </c>
      <c r="E34" s="24">
        <v>37792.55794112225</v>
      </c>
      <c r="F34" s="25">
        <v>14294.707284874157</v>
      </c>
      <c r="G34" s="26">
        <v>23497.850656248091</v>
      </c>
      <c r="H34" s="41">
        <v>35720.047133538348</v>
      </c>
      <c r="I34" s="33">
        <v>12942.526650228867</v>
      </c>
      <c r="J34" s="33">
        <v>22777.520483309483</v>
      </c>
      <c r="K34" s="33">
        <v>31672.773457870804</v>
      </c>
      <c r="L34" s="33">
        <v>11973.085459726495</v>
      </c>
      <c r="M34" s="42">
        <v>19699.687998144309</v>
      </c>
      <c r="N34" s="11">
        <v>44260.929337514732</v>
      </c>
      <c r="O34" s="12">
        <v>15604.051227646236</v>
      </c>
      <c r="P34" s="12">
        <v>28656.878109868496</v>
      </c>
      <c r="Q34" s="12">
        <v>39977.05532828928</v>
      </c>
      <c r="R34" s="12">
        <v>14555.133888790089</v>
      </c>
      <c r="S34" s="13">
        <v>25421.921439499194</v>
      </c>
      <c r="T34" s="50">
        <v>38562.18831032313</v>
      </c>
      <c r="U34" s="35">
        <v>13954.71585483452</v>
      </c>
      <c r="V34" s="35">
        <v>24607.472455488612</v>
      </c>
      <c r="W34" s="35">
        <v>32409.629922205491</v>
      </c>
      <c r="X34" s="35">
        <v>12327.292295023974</v>
      </c>
      <c r="Y34" s="51">
        <v>20082.337627181518</v>
      </c>
      <c r="Z34" s="59">
        <v>46787.91932035426</v>
      </c>
      <c r="AA34" s="37">
        <v>18228.535747559959</v>
      </c>
      <c r="AB34" s="37">
        <v>28559.383572794301</v>
      </c>
      <c r="AC34" s="37">
        <v>36874.118402060114</v>
      </c>
      <c r="AD34" s="37">
        <v>15069.891820763356</v>
      </c>
      <c r="AE34" s="226">
        <v>21804.226581296756</v>
      </c>
      <c r="AF34" s="41">
        <v>44491.925412305754</v>
      </c>
      <c r="AG34" s="33">
        <v>17326.988373108379</v>
      </c>
      <c r="AH34" s="33">
        <v>27164.937039197375</v>
      </c>
      <c r="AI34" s="33">
        <v>33725.991136640376</v>
      </c>
      <c r="AJ34" s="33">
        <v>13735.474076644843</v>
      </c>
      <c r="AK34" s="42">
        <v>19990.517059995531</v>
      </c>
      <c r="AL34" s="108">
        <v>12409.892578125</v>
      </c>
      <c r="AM34" s="333">
        <v>12331.7841796875</v>
      </c>
      <c r="AN34" s="333">
        <v>12255.162109375</v>
      </c>
      <c r="AO34" s="333">
        <v>12180</v>
      </c>
      <c r="AP34" s="388">
        <v>12726</v>
      </c>
      <c r="AQ34" s="93">
        <v>12655</v>
      </c>
      <c r="AR34" s="391">
        <f t="shared" si="0"/>
        <v>3045.3573794618851</v>
      </c>
      <c r="AS34" s="122">
        <f t="shared" si="1"/>
        <v>1151.8800178876272</v>
      </c>
      <c r="AT34" s="123">
        <f t="shared" si="2"/>
        <v>1893.4773615742579</v>
      </c>
      <c r="AU34" s="116">
        <f t="shared" si="3"/>
        <v>2896.5838692162006</v>
      </c>
      <c r="AV34" s="117">
        <f t="shared" si="4"/>
        <v>1049.5258805734991</v>
      </c>
      <c r="AW34" s="117">
        <f t="shared" si="5"/>
        <v>1847.0579886427017</v>
      </c>
      <c r="AX34" s="117">
        <f t="shared" si="6"/>
        <v>2568.3853201097318</v>
      </c>
      <c r="AY34" s="117">
        <f t="shared" si="7"/>
        <v>970.91266642893072</v>
      </c>
      <c r="AZ34" s="118">
        <f t="shared" si="8"/>
        <v>1597.4726536808009</v>
      </c>
      <c r="BA34" s="110">
        <f t="shared" si="9"/>
        <v>3611.6151661230037</v>
      </c>
      <c r="BB34" s="111">
        <f t="shared" si="10"/>
        <v>1273.2635511781104</v>
      </c>
      <c r="BC34" s="111">
        <f t="shared" si="11"/>
        <v>2338.3516149448933</v>
      </c>
      <c r="BD34" s="111">
        <f t="shared" si="12"/>
        <v>3262.0584674035017</v>
      </c>
      <c r="BE34" s="111">
        <f t="shared" si="13"/>
        <v>1187.6737132392275</v>
      </c>
      <c r="BF34" s="112">
        <f t="shared" si="14"/>
        <v>2074.3847541642749</v>
      </c>
      <c r="BG34" s="126">
        <f t="shared" si="15"/>
        <v>3166.0253128344111</v>
      </c>
      <c r="BH34" s="127">
        <f t="shared" si="16"/>
        <v>1145.7073772442134</v>
      </c>
      <c r="BI34" s="127">
        <f t="shared" si="17"/>
        <v>2020.3179355901982</v>
      </c>
      <c r="BJ34" s="127">
        <f t="shared" si="18"/>
        <v>2660.8891561745068</v>
      </c>
      <c r="BK34" s="127">
        <f t="shared" si="19"/>
        <v>1012.0929634666644</v>
      </c>
      <c r="BL34" s="128">
        <f t="shared" si="20"/>
        <v>1648.7961927078422</v>
      </c>
      <c r="BM34" s="132">
        <f t="shared" si="21"/>
        <v>3676.5613170166789</v>
      </c>
      <c r="BN34" s="133">
        <f t="shared" si="22"/>
        <v>1432.385332984438</v>
      </c>
      <c r="BO34" s="133">
        <f t="shared" si="23"/>
        <v>2244.1759840322411</v>
      </c>
      <c r="BP34" s="133">
        <f t="shared" si="24"/>
        <v>2897.5419143533013</v>
      </c>
      <c r="BQ34" s="133">
        <f t="shared" si="25"/>
        <v>1184.1813469089545</v>
      </c>
      <c r="BR34" s="231">
        <f t="shared" si="26"/>
        <v>1713.3605674443465</v>
      </c>
      <c r="BS34" s="401">
        <f t="shared" si="33"/>
        <v>3515.7586260217904</v>
      </c>
      <c r="BT34" s="402">
        <f t="shared" si="34"/>
        <v>1369.1812226873471</v>
      </c>
      <c r="BU34" s="402">
        <f t="shared" si="35"/>
        <v>2146.5774033344428</v>
      </c>
      <c r="BV34" s="402">
        <f t="shared" si="36"/>
        <v>2665.0328831798006</v>
      </c>
      <c r="BW34" s="402">
        <f t="shared" si="37"/>
        <v>1085.3792237570008</v>
      </c>
      <c r="BX34" s="403">
        <f t="shared" si="38"/>
        <v>1579.6536594227998</v>
      </c>
      <c r="BY34" s="223">
        <f t="shared" ref="BY34:BY65" si="66">(H34-E34)/E34</f>
        <v>-5.483912496245176E-2</v>
      </c>
      <c r="BZ34" s="143">
        <f t="shared" ref="BZ34:BZ65" si="67">(I34-F34)/F34</f>
        <v>-9.4593097130158843E-2</v>
      </c>
      <c r="CA34" s="143">
        <f t="shared" ref="CA34:CA65" si="68">(J34-G34)/G34</f>
        <v>-3.0655151548810759E-2</v>
      </c>
      <c r="CB34" s="143">
        <f t="shared" si="39"/>
        <v>-0.16193094134526631</v>
      </c>
      <c r="CC34" s="143">
        <f t="shared" si="40"/>
        <v>-0.16241128823982773</v>
      </c>
      <c r="CD34" s="147">
        <f t="shared" si="41"/>
        <v>-0.1616387266081227</v>
      </c>
      <c r="CE34" s="150">
        <f t="shared" si="42"/>
        <v>0.23910612917296961</v>
      </c>
      <c r="CF34" s="144">
        <f t="shared" si="43"/>
        <v>0.20564180776636101</v>
      </c>
      <c r="CG34" s="144">
        <f t="shared" si="44"/>
        <v>0.25812105540052904</v>
      </c>
      <c r="CH34" s="144">
        <f t="shared" si="45"/>
        <v>0.26218991783161416</v>
      </c>
      <c r="CI34" s="144">
        <f t="shared" si="46"/>
        <v>0.21565438898342054</v>
      </c>
      <c r="CJ34" s="151">
        <f t="shared" si="47"/>
        <v>0.29047330302357649</v>
      </c>
      <c r="CK34" s="155">
        <f t="shared" si="48"/>
        <v>-0.12875330709248023</v>
      </c>
      <c r="CL34" s="145">
        <f t="shared" si="49"/>
        <v>-0.10569917701177063</v>
      </c>
      <c r="CM34" s="145">
        <f t="shared" si="50"/>
        <v>-0.1413065875094538</v>
      </c>
      <c r="CN34" s="145">
        <f t="shared" si="51"/>
        <v>-0.18929421749402317</v>
      </c>
      <c r="CO34" s="145">
        <f t="shared" si="52"/>
        <v>-0.15306225355178146</v>
      </c>
      <c r="CP34" s="156">
        <f t="shared" si="53"/>
        <v>-0.21003856160224468</v>
      </c>
      <c r="CQ34" s="160">
        <f t="shared" si="54"/>
        <v>0.21331079408242748</v>
      </c>
      <c r="CR34" s="146">
        <f t="shared" si="55"/>
        <v>0.30626348377024121</v>
      </c>
      <c r="CS34" s="146">
        <f t="shared" si="56"/>
        <v>0.16059801039924471</v>
      </c>
      <c r="CT34" s="146">
        <f t="shared" si="57"/>
        <v>0.13775191171793585</v>
      </c>
      <c r="CU34" s="146">
        <f t="shared" si="58"/>
        <v>0.2224819092548376</v>
      </c>
      <c r="CV34" s="408">
        <f t="shared" si="59"/>
        <v>8.5741460286209686E-2</v>
      </c>
      <c r="CW34" s="410">
        <f t="shared" si="60"/>
        <v>-4.9072366144943612E-2</v>
      </c>
      <c r="CX34" s="411">
        <f t="shared" si="61"/>
        <v>-4.9458024875764353E-2</v>
      </c>
      <c r="CY34" s="411">
        <f t="shared" si="62"/>
        <v>-4.8826212584128621E-2</v>
      </c>
      <c r="CZ34" s="411">
        <f t="shared" si="63"/>
        <v>-8.5374983914025079E-2</v>
      </c>
      <c r="DA34" s="411">
        <f t="shared" si="64"/>
        <v>-8.8548594773583372E-2</v>
      </c>
      <c r="DB34" s="412">
        <f t="shared" si="65"/>
        <v>-8.318155723335724E-2</v>
      </c>
    </row>
    <row r="35" spans="1:106" x14ac:dyDescent="0.25">
      <c r="A35" s="191">
        <v>4</v>
      </c>
      <c r="B35" s="192" t="s">
        <v>344</v>
      </c>
      <c r="C35" s="2">
        <v>405</v>
      </c>
      <c r="D35" s="7" t="s">
        <v>35</v>
      </c>
      <c r="E35" s="24">
        <v>82135.780500464505</v>
      </c>
      <c r="F35" s="25">
        <v>31219.094988639394</v>
      </c>
      <c r="G35" s="26">
        <v>50916.685511825111</v>
      </c>
      <c r="H35" s="41">
        <v>93050.088134748992</v>
      </c>
      <c r="I35" s="33">
        <v>34617.249043771109</v>
      </c>
      <c r="J35" s="33">
        <v>58432.839090977883</v>
      </c>
      <c r="K35" s="33">
        <v>82561.344528106158</v>
      </c>
      <c r="L35" s="33">
        <v>32024.294203356152</v>
      </c>
      <c r="M35" s="42">
        <v>50537.050324750002</v>
      </c>
      <c r="N35" s="11">
        <v>94574.511803297064</v>
      </c>
      <c r="O35" s="12">
        <v>34489.806009155938</v>
      </c>
      <c r="P35" s="12">
        <v>60084.705794141126</v>
      </c>
      <c r="Q35" s="12">
        <v>85473.363876086369</v>
      </c>
      <c r="R35" s="12">
        <v>32171.372481285136</v>
      </c>
      <c r="S35" s="13">
        <v>53301.991394801233</v>
      </c>
      <c r="T35" s="50">
        <v>103132.28563842992</v>
      </c>
      <c r="U35" s="35">
        <v>38221.689930581022</v>
      </c>
      <c r="V35" s="35">
        <v>64910.595707848894</v>
      </c>
      <c r="W35" s="35">
        <v>86738.219351110296</v>
      </c>
      <c r="X35" s="35">
        <v>33764.209080675268</v>
      </c>
      <c r="Y35" s="51">
        <v>52974.010270435028</v>
      </c>
      <c r="Z35" s="59">
        <v>129348.5750948904</v>
      </c>
      <c r="AA35" s="37">
        <v>50991.093040394539</v>
      </c>
      <c r="AB35" s="37">
        <v>78357.482054495864</v>
      </c>
      <c r="AC35" s="37">
        <v>101978.91771596295</v>
      </c>
      <c r="AD35" s="37">
        <v>42155.347340177097</v>
      </c>
      <c r="AE35" s="226">
        <v>59823.570375785843</v>
      </c>
      <c r="AF35" s="41">
        <v>136187.09568430169</v>
      </c>
      <c r="AG35" s="33">
        <v>54392.681010923865</v>
      </c>
      <c r="AH35" s="33">
        <v>81794.414673377818</v>
      </c>
      <c r="AI35" s="33">
        <v>103310.26864251417</v>
      </c>
      <c r="AJ35" s="33">
        <v>43118.240971655316</v>
      </c>
      <c r="AK35" s="42">
        <v>60192.027670858857</v>
      </c>
      <c r="AL35" s="108">
        <v>29839.552734375</v>
      </c>
      <c r="AM35" s="333">
        <v>30060.779296875</v>
      </c>
      <c r="AN35" s="333">
        <v>30284.587890625</v>
      </c>
      <c r="AO35" s="333">
        <v>30511</v>
      </c>
      <c r="AP35" s="388">
        <v>32138</v>
      </c>
      <c r="AQ35" s="93">
        <v>32404</v>
      </c>
      <c r="AR35" s="391">
        <f t="shared" si="0"/>
        <v>2752.5808188754968</v>
      </c>
      <c r="AS35" s="122">
        <f t="shared" si="1"/>
        <v>1046.2320017509903</v>
      </c>
      <c r="AT35" s="123">
        <f t="shared" si="2"/>
        <v>1706.3488171245065</v>
      </c>
      <c r="AU35" s="116">
        <f t="shared" si="3"/>
        <v>3095.3983998818726</v>
      </c>
      <c r="AV35" s="117">
        <f t="shared" si="4"/>
        <v>1151.5752370188814</v>
      </c>
      <c r="AW35" s="117">
        <f t="shared" si="5"/>
        <v>1943.823162862991</v>
      </c>
      <c r="AX35" s="117">
        <f t="shared" si="6"/>
        <v>2746.4805124559398</v>
      </c>
      <c r="AY35" s="117">
        <f t="shared" si="7"/>
        <v>1065.318163813713</v>
      </c>
      <c r="AZ35" s="118">
        <f t="shared" si="8"/>
        <v>1681.1623486422268</v>
      </c>
      <c r="BA35" s="110">
        <f t="shared" si="9"/>
        <v>3122.8594605566309</v>
      </c>
      <c r="BB35" s="111">
        <f t="shared" si="10"/>
        <v>1138.8567060485811</v>
      </c>
      <c r="BC35" s="111">
        <f t="shared" si="11"/>
        <v>1984.0027545080497</v>
      </c>
      <c r="BD35" s="111">
        <f t="shared" si="12"/>
        <v>2822.3386821303188</v>
      </c>
      <c r="BE35" s="111">
        <f t="shared" si="13"/>
        <v>1062.3018083480085</v>
      </c>
      <c r="BF35" s="112">
        <f t="shared" si="14"/>
        <v>1760.0368737823103</v>
      </c>
      <c r="BG35" s="126">
        <f t="shared" si="15"/>
        <v>3380.1673376300323</v>
      </c>
      <c r="BH35" s="127">
        <f t="shared" si="16"/>
        <v>1252.7183615935571</v>
      </c>
      <c r="BI35" s="127">
        <f t="shared" si="17"/>
        <v>2127.448976036475</v>
      </c>
      <c r="BJ35" s="127">
        <f t="shared" si="18"/>
        <v>2842.8507538628787</v>
      </c>
      <c r="BK35" s="127">
        <f t="shared" si="19"/>
        <v>1106.624138201805</v>
      </c>
      <c r="BL35" s="128">
        <f t="shared" si="20"/>
        <v>1736.226615661074</v>
      </c>
      <c r="BM35" s="132">
        <f t="shared" si="21"/>
        <v>4024.7860817378305</v>
      </c>
      <c r="BN35" s="133">
        <f t="shared" si="22"/>
        <v>1586.6293185759705</v>
      </c>
      <c r="BO35" s="133">
        <f t="shared" si="23"/>
        <v>2438.15676316186</v>
      </c>
      <c r="BP35" s="133">
        <f t="shared" si="24"/>
        <v>3173.1569393230116</v>
      </c>
      <c r="BQ35" s="133">
        <f t="shared" si="25"/>
        <v>1311.6979071559242</v>
      </c>
      <c r="BR35" s="231">
        <f t="shared" si="26"/>
        <v>1861.4590321670869</v>
      </c>
      <c r="BS35" s="401">
        <f t="shared" si="33"/>
        <v>4202.7865598167418</v>
      </c>
      <c r="BT35" s="402">
        <f t="shared" si="34"/>
        <v>1678.5792189521005</v>
      </c>
      <c r="BU35" s="402">
        <f t="shared" si="35"/>
        <v>2524.2073408646406</v>
      </c>
      <c r="BV35" s="402">
        <f t="shared" si="36"/>
        <v>3188.194934036359</v>
      </c>
      <c r="BW35" s="402">
        <f t="shared" si="37"/>
        <v>1330.6456292943869</v>
      </c>
      <c r="BX35" s="403">
        <f t="shared" si="38"/>
        <v>1857.549304741972</v>
      </c>
      <c r="BY35" s="223">
        <f t="shared" si="66"/>
        <v>0.1328812798488323</v>
      </c>
      <c r="BZ35" s="143">
        <f t="shared" si="67"/>
        <v>0.10884857669219115</v>
      </c>
      <c r="CA35" s="143">
        <f t="shared" si="68"/>
        <v>0.14761670960312581</v>
      </c>
      <c r="CB35" s="143">
        <f t="shared" ref="CB35:CB66" si="69">(K35-E35)/E35</f>
        <v>5.1812258317706717E-3</v>
      </c>
      <c r="CC35" s="143">
        <f t="shared" ref="CC35:CC66" si="70">(L35-F35)/F35</f>
        <v>2.5791882019955088E-2</v>
      </c>
      <c r="CD35" s="147">
        <f t="shared" ref="CD35:CD66" si="71">(M35-G35)/G35</f>
        <v>-7.4560074611875801E-3</v>
      </c>
      <c r="CE35" s="150">
        <f t="shared" ref="CE35:CE66" si="72">(N35-H35)/H35</f>
        <v>1.6382828851709438E-2</v>
      </c>
      <c r="CF35" s="144">
        <f t="shared" ref="CF35:CF66" si="73">(O35-I35)/I35</f>
        <v>-3.6814893769874183E-3</v>
      </c>
      <c r="CG35" s="144">
        <f t="shared" ref="CG35:CG66" si="74">(P35-J35)/J35</f>
        <v>2.8269492443989321E-2</v>
      </c>
      <c r="CH35" s="144">
        <f t="shared" ref="CH35:CH66" si="75">(Q35-K35)/K35</f>
        <v>3.5270977775669329E-2</v>
      </c>
      <c r="CI35" s="144">
        <f t="shared" ref="CI35:CI66" si="76">(R35-L35)/L35</f>
        <v>4.5927094285053765E-3</v>
      </c>
      <c r="CJ35" s="151">
        <f t="shared" ref="CJ35:CJ66" si="77">(S35-M35)/M35</f>
        <v>5.4711168386041106E-2</v>
      </c>
      <c r="CK35" s="155">
        <f t="shared" ref="CK35:CK66" si="78">(T35-N35)/N35</f>
        <v>9.0487105584345376E-2</v>
      </c>
      <c r="CL35" s="145">
        <f t="shared" ref="CL35:CL66" si="79">(U35-O35)/O35</f>
        <v>0.10820251991079301</v>
      </c>
      <c r="CM35" s="145">
        <f t="shared" ref="CM35:CM66" si="80">(V35-P35)/P35</f>
        <v>8.0318108409184241E-2</v>
      </c>
      <c r="CN35" s="145">
        <f t="shared" ref="CN35:CN66" si="81">(W35-Q35)/Q35</f>
        <v>1.4798241436450671E-2</v>
      </c>
      <c r="CO35" s="145">
        <f t="shared" ref="CO35:CO66" si="82">(X35-R35)/R35</f>
        <v>4.9510993051873155E-2</v>
      </c>
      <c r="CP35" s="156">
        <f t="shared" ref="CP35:CP66" si="83">(Y35-S35)/S35</f>
        <v>-6.1532621161728999E-3</v>
      </c>
      <c r="CQ35" s="160">
        <f t="shared" ref="CQ35:CQ66" si="84">(Z35-T35)/T35</f>
        <v>0.25420060550555246</v>
      </c>
      <c r="CR35" s="146">
        <f t="shared" ref="CR35:CR66" si="85">(AA35-U35)/U35</f>
        <v>0.33408787348245345</v>
      </c>
      <c r="CS35" s="146">
        <f t="shared" ref="CS35:CS66" si="86">(AB35-V35)/V35</f>
        <v>0.20716011307566837</v>
      </c>
      <c r="CT35" s="146">
        <f t="shared" ref="CT35:CT66" si="87">(AC35-W35)/W35</f>
        <v>0.17570914504434731</v>
      </c>
      <c r="CU35" s="146">
        <f t="shared" ref="CU35:CU66" si="88">(AD35-X35)/X35</f>
        <v>0.24852168873413488</v>
      </c>
      <c r="CV35" s="408">
        <f t="shared" ref="CV35:CV66" si="89">(AE35-Y35)/Y35</f>
        <v>0.12930038844300176</v>
      </c>
      <c r="CW35" s="410">
        <f t="shared" si="60"/>
        <v>5.2868928663454808E-2</v>
      </c>
      <c r="CX35" s="411">
        <f t="shared" si="61"/>
        <v>6.6709453900794566E-2</v>
      </c>
      <c r="CY35" s="411">
        <f t="shared" si="62"/>
        <v>4.3862213649127277E-2</v>
      </c>
      <c r="CZ35" s="411">
        <f t="shared" si="63"/>
        <v>1.3055158422639613E-2</v>
      </c>
      <c r="DA35" s="411">
        <f t="shared" si="64"/>
        <v>2.2841553734762168E-2</v>
      </c>
      <c r="DB35" s="412">
        <f t="shared" si="65"/>
        <v>6.1590656117400675E-3</v>
      </c>
    </row>
    <row r="36" spans="1:106" ht="30" x14ac:dyDescent="0.25">
      <c r="A36" s="193">
        <v>4</v>
      </c>
      <c r="B36" s="192" t="s">
        <v>344</v>
      </c>
      <c r="C36" s="2">
        <v>406</v>
      </c>
      <c r="D36" s="7" t="s">
        <v>36</v>
      </c>
      <c r="E36" s="24">
        <v>23224.705536911562</v>
      </c>
      <c r="F36" s="25">
        <v>11331.431610853206</v>
      </c>
      <c r="G36" s="26">
        <v>11893.273926058357</v>
      </c>
      <c r="H36" s="41">
        <v>27809.435122014867</v>
      </c>
      <c r="I36" s="33">
        <v>13379.326212033055</v>
      </c>
      <c r="J36" s="33">
        <v>14430.108909981813</v>
      </c>
      <c r="K36" s="33">
        <v>24857.394937888184</v>
      </c>
      <c r="L36" s="33">
        <v>12377.167183766071</v>
      </c>
      <c r="M36" s="42">
        <v>12480.227754122114</v>
      </c>
      <c r="N36" s="11">
        <v>37649.485496834262</v>
      </c>
      <c r="O36" s="12">
        <v>17943.822900150091</v>
      </c>
      <c r="P36" s="12">
        <v>19705.662596684171</v>
      </c>
      <c r="Q36" s="12">
        <v>34218.795851640098</v>
      </c>
      <c r="R36" s="12">
        <v>16737.624157865488</v>
      </c>
      <c r="S36" s="13">
        <v>17481.17169377461</v>
      </c>
      <c r="T36" s="50">
        <v>37214.449864316273</v>
      </c>
      <c r="U36" s="35">
        <v>19359.75335005813</v>
      </c>
      <c r="V36" s="35">
        <v>17854.696514258143</v>
      </c>
      <c r="W36" s="35">
        <v>31673.332753191178</v>
      </c>
      <c r="X36" s="35">
        <v>17101.984790543494</v>
      </c>
      <c r="Y36" s="51">
        <v>14571.347962647682</v>
      </c>
      <c r="Z36" s="59">
        <v>36452.812358393378</v>
      </c>
      <c r="AA36" s="37">
        <v>18565.565413680553</v>
      </c>
      <c r="AB36" s="37">
        <v>17887.246944712828</v>
      </c>
      <c r="AC36" s="37">
        <v>29004.893596293488</v>
      </c>
      <c r="AD36" s="37">
        <v>15348.520926203446</v>
      </c>
      <c r="AE36" s="226">
        <v>13656.372670090042</v>
      </c>
      <c r="AF36" s="41">
        <v>39359.530939214586</v>
      </c>
      <c r="AG36" s="33">
        <v>19320.748218713281</v>
      </c>
      <c r="AH36" s="33">
        <v>20038.782720501305</v>
      </c>
      <c r="AI36" s="33">
        <v>30062.392223835104</v>
      </c>
      <c r="AJ36" s="33">
        <v>15315.970126198592</v>
      </c>
      <c r="AK36" s="42">
        <v>14746.422097636512</v>
      </c>
      <c r="AL36" s="108">
        <v>7356.0009765625</v>
      </c>
      <c r="AM36" s="333">
        <v>7444.14208984375</v>
      </c>
      <c r="AN36" s="333">
        <v>7533.4697265625</v>
      </c>
      <c r="AO36" s="333">
        <v>7624</v>
      </c>
      <c r="AP36" s="388">
        <v>8052</v>
      </c>
      <c r="AQ36" s="93">
        <v>8155</v>
      </c>
      <c r="AR36" s="391">
        <f t="shared" si="0"/>
        <v>3157.2461193125882</v>
      </c>
      <c r="AS36" s="122">
        <f t="shared" si="1"/>
        <v>1540.4336740787719</v>
      </c>
      <c r="AT36" s="123">
        <f t="shared" si="2"/>
        <v>1616.8124452338163</v>
      </c>
      <c r="AU36" s="116">
        <f t="shared" si="3"/>
        <v>3735.7474892850382</v>
      </c>
      <c r="AV36" s="117">
        <f t="shared" si="4"/>
        <v>1797.2959208136074</v>
      </c>
      <c r="AW36" s="117">
        <f t="shared" si="5"/>
        <v>1938.4515684714311</v>
      </c>
      <c r="AX36" s="117">
        <f t="shared" si="6"/>
        <v>3339.1886718285268</v>
      </c>
      <c r="AY36" s="117">
        <f t="shared" si="7"/>
        <v>1662.672076162085</v>
      </c>
      <c r="AZ36" s="118">
        <f t="shared" si="8"/>
        <v>1676.5165956664416</v>
      </c>
      <c r="BA36" s="110">
        <f t="shared" si="9"/>
        <v>4997.6288301902568</v>
      </c>
      <c r="BB36" s="111">
        <f t="shared" si="10"/>
        <v>2381.8802691781443</v>
      </c>
      <c r="BC36" s="111">
        <f t="shared" si="11"/>
        <v>2615.7485610121121</v>
      </c>
      <c r="BD36" s="111">
        <f t="shared" si="12"/>
        <v>4542.2357948804065</v>
      </c>
      <c r="BE36" s="111">
        <f t="shared" si="13"/>
        <v>2221.7682907584758</v>
      </c>
      <c r="BF36" s="112">
        <f t="shared" si="14"/>
        <v>2320.4675041219307</v>
      </c>
      <c r="BG36" s="126">
        <f t="shared" si="15"/>
        <v>4881.2237492544955</v>
      </c>
      <c r="BH36" s="127">
        <f t="shared" si="16"/>
        <v>2539.3170710989152</v>
      </c>
      <c r="BI36" s="127">
        <f t="shared" si="17"/>
        <v>2341.9066781555798</v>
      </c>
      <c r="BJ36" s="127">
        <f t="shared" si="18"/>
        <v>4154.4245479002066</v>
      </c>
      <c r="BK36" s="127">
        <f t="shared" si="19"/>
        <v>2243.1774384238583</v>
      </c>
      <c r="BL36" s="128">
        <f t="shared" si="20"/>
        <v>1911.2471094763487</v>
      </c>
      <c r="BM36" s="132">
        <f t="shared" si="21"/>
        <v>4527.1749078978364</v>
      </c>
      <c r="BN36" s="133">
        <f t="shared" si="22"/>
        <v>2305.7085709985781</v>
      </c>
      <c r="BO36" s="133">
        <f t="shared" si="23"/>
        <v>2221.4663368992583</v>
      </c>
      <c r="BP36" s="133">
        <f t="shared" si="24"/>
        <v>3602.1974163305376</v>
      </c>
      <c r="BQ36" s="133">
        <f t="shared" si="25"/>
        <v>1906.1749784157284</v>
      </c>
      <c r="BR36" s="231">
        <f t="shared" si="26"/>
        <v>1696.022437914809</v>
      </c>
      <c r="BS36" s="401">
        <f t="shared" si="33"/>
        <v>4826.4292997197535</v>
      </c>
      <c r="BT36" s="402">
        <f t="shared" si="34"/>
        <v>2369.1904621352887</v>
      </c>
      <c r="BU36" s="402">
        <f t="shared" si="35"/>
        <v>2457.2388375844639</v>
      </c>
      <c r="BV36" s="402">
        <f t="shared" si="36"/>
        <v>3686.3755026161989</v>
      </c>
      <c r="BW36" s="402">
        <f t="shared" si="37"/>
        <v>1878.1079247331197</v>
      </c>
      <c r="BX36" s="403">
        <f t="shared" si="38"/>
        <v>1808.2675778830792</v>
      </c>
      <c r="BY36" s="223">
        <f t="shared" si="66"/>
        <v>0.19740743656864404</v>
      </c>
      <c r="BZ36" s="143">
        <f t="shared" si="67"/>
        <v>0.18072690825918084</v>
      </c>
      <c r="CA36" s="143">
        <f t="shared" si="68"/>
        <v>0.21329997103364529</v>
      </c>
      <c r="CB36" s="143">
        <f t="shared" si="69"/>
        <v>7.0299681448350373E-2</v>
      </c>
      <c r="CC36" s="143">
        <f t="shared" si="70"/>
        <v>9.2286271393215935E-2</v>
      </c>
      <c r="CD36" s="147">
        <f t="shared" si="71"/>
        <v>4.9351745508672065E-2</v>
      </c>
      <c r="CE36" s="150">
        <f t="shared" si="72"/>
        <v>0.35383855629018823</v>
      </c>
      <c r="CF36" s="144">
        <f t="shared" si="73"/>
        <v>0.34116043033705501</v>
      </c>
      <c r="CG36" s="144">
        <f t="shared" si="74"/>
        <v>0.36559347677917198</v>
      </c>
      <c r="CH36" s="144">
        <f t="shared" si="75"/>
        <v>0.37660426352574305</v>
      </c>
      <c r="CI36" s="144">
        <f t="shared" si="76"/>
        <v>0.35229846291634531</v>
      </c>
      <c r="CJ36" s="151">
        <f t="shared" si="77"/>
        <v>0.40070934907423678</v>
      </c>
      <c r="CK36" s="155">
        <f t="shared" si="78"/>
        <v>-1.1554889177823397E-2</v>
      </c>
      <c r="CL36" s="145">
        <f t="shared" si="79"/>
        <v>7.8909074046656771E-2</v>
      </c>
      <c r="CM36" s="145">
        <f t="shared" si="80"/>
        <v>-9.3930669590246929E-2</v>
      </c>
      <c r="CN36" s="145">
        <f t="shared" si="81"/>
        <v>-7.4387863017889216E-2</v>
      </c>
      <c r="CO36" s="145">
        <f t="shared" si="82"/>
        <v>2.1768957723117644E-2</v>
      </c>
      <c r="CP36" s="156">
        <f t="shared" si="83"/>
        <v>-0.16645473095851884</v>
      </c>
      <c r="CQ36" s="160">
        <f t="shared" si="84"/>
        <v>-2.0466176678677849E-2</v>
      </c>
      <c r="CR36" s="146">
        <f t="shared" si="85"/>
        <v>-4.1022626787504624E-2</v>
      </c>
      <c r="CS36" s="146">
        <f t="shared" si="86"/>
        <v>1.8230738578329337E-3</v>
      </c>
      <c r="CT36" s="146">
        <f t="shared" si="87"/>
        <v>-8.4248764652934641E-2</v>
      </c>
      <c r="CU36" s="146">
        <f t="shared" si="88"/>
        <v>-0.10252984585213891</v>
      </c>
      <c r="CV36" s="408">
        <f t="shared" si="89"/>
        <v>-6.2792769406309901E-2</v>
      </c>
      <c r="CW36" s="410">
        <f t="shared" si="60"/>
        <v>7.973921332168292E-2</v>
      </c>
      <c r="CX36" s="411">
        <f t="shared" si="61"/>
        <v>4.0676531428245656E-2</v>
      </c>
      <c r="CY36" s="411">
        <f t="shared" si="62"/>
        <v>0.12028322650425731</v>
      </c>
      <c r="CZ36" s="411">
        <f t="shared" si="63"/>
        <v>3.6459317598625932E-2</v>
      </c>
      <c r="DA36" s="411">
        <f t="shared" si="64"/>
        <v>-2.1207776411394973E-3</v>
      </c>
      <c r="DB36" s="412">
        <f t="shared" si="65"/>
        <v>7.9819836048695247E-2</v>
      </c>
    </row>
    <row r="37" spans="1:106" x14ac:dyDescent="0.25">
      <c r="A37" s="191">
        <v>5</v>
      </c>
      <c r="B37" s="192" t="s">
        <v>345</v>
      </c>
      <c r="C37" s="2">
        <v>501</v>
      </c>
      <c r="D37" s="7" t="s">
        <v>37</v>
      </c>
      <c r="E37" s="24">
        <v>772339.2695740799</v>
      </c>
      <c r="F37" s="25">
        <v>337348.60900522058</v>
      </c>
      <c r="G37" s="26">
        <v>434990.66056885931</v>
      </c>
      <c r="H37" s="41">
        <v>1042030.4071392744</v>
      </c>
      <c r="I37" s="33">
        <v>446912.65378240607</v>
      </c>
      <c r="J37" s="33">
        <v>595117.7533568684</v>
      </c>
      <c r="K37" s="33">
        <v>928139.25313446391</v>
      </c>
      <c r="L37" s="33">
        <v>413437.30952837446</v>
      </c>
      <c r="M37" s="42">
        <v>514701.94360608945</v>
      </c>
      <c r="N37" s="11">
        <v>1077881.5242913356</v>
      </c>
      <c r="O37" s="12">
        <v>463541.20482430182</v>
      </c>
      <c r="P37" s="12">
        <v>614340.31946703373</v>
      </c>
      <c r="Q37" s="12">
        <v>977371.55527846119</v>
      </c>
      <c r="R37" s="12">
        <v>432381.57839645259</v>
      </c>
      <c r="S37" s="13">
        <v>544989.9768820086</v>
      </c>
      <c r="T37" s="50">
        <v>1258605.0128400181</v>
      </c>
      <c r="U37" s="35">
        <v>530519.48478085315</v>
      </c>
      <c r="V37" s="35">
        <v>728085.52805916499</v>
      </c>
      <c r="W37" s="35">
        <v>1062845.2736023837</v>
      </c>
      <c r="X37" s="35">
        <v>468649.36736303405</v>
      </c>
      <c r="Y37" s="51">
        <v>594195.90623934974</v>
      </c>
      <c r="Z37" s="59">
        <v>1526252.2898941925</v>
      </c>
      <c r="AA37" s="37">
        <v>643847.19240697997</v>
      </c>
      <c r="AB37" s="37">
        <v>882405.09748721251</v>
      </c>
      <c r="AC37" s="37">
        <v>1205970.8705761677</v>
      </c>
      <c r="AD37" s="37">
        <v>532281.23602710036</v>
      </c>
      <c r="AE37" s="226">
        <v>673689.63454906736</v>
      </c>
      <c r="AF37" s="41">
        <v>1675450.828689578</v>
      </c>
      <c r="AG37" s="33">
        <v>707981.15807867004</v>
      </c>
      <c r="AH37" s="33">
        <v>967469.67061090795</v>
      </c>
      <c r="AI37" s="33">
        <v>1273187.0267300727</v>
      </c>
      <c r="AJ37" s="33">
        <v>561231.79828728922</v>
      </c>
      <c r="AK37" s="42">
        <v>711955.22844278358</v>
      </c>
      <c r="AL37" s="108">
        <v>161019.40625</v>
      </c>
      <c r="AM37" s="333">
        <v>164111.625</v>
      </c>
      <c r="AN37" s="333">
        <v>167267.703125</v>
      </c>
      <c r="AO37" s="333">
        <v>170489</v>
      </c>
      <c r="AP37" s="388">
        <v>179794</v>
      </c>
      <c r="AQ37" s="93">
        <v>182748</v>
      </c>
      <c r="AR37" s="391">
        <f t="shared" si="0"/>
        <v>4796.5601635304738</v>
      </c>
      <c r="AS37" s="122">
        <f t="shared" si="1"/>
        <v>2095.0804431700017</v>
      </c>
      <c r="AT37" s="123">
        <f t="shared" si="2"/>
        <v>2701.4797203604726</v>
      </c>
      <c r="AU37" s="116">
        <f t="shared" si="3"/>
        <v>6349.5222056284829</v>
      </c>
      <c r="AV37" s="117">
        <f t="shared" si="4"/>
        <v>2723.223621619773</v>
      </c>
      <c r="AW37" s="117">
        <f t="shared" si="5"/>
        <v>3626.2985840087099</v>
      </c>
      <c r="AX37" s="117">
        <f t="shared" si="6"/>
        <v>5655.5363042347781</v>
      </c>
      <c r="AY37" s="117">
        <f t="shared" si="7"/>
        <v>2519.2445052468065</v>
      </c>
      <c r="AZ37" s="118">
        <f t="shared" si="8"/>
        <v>3136.291798987972</v>
      </c>
      <c r="BA37" s="110">
        <f t="shared" si="9"/>
        <v>6444.0504900448668</v>
      </c>
      <c r="BB37" s="111">
        <f t="shared" si="10"/>
        <v>2771.2534826755832</v>
      </c>
      <c r="BC37" s="111">
        <f t="shared" si="11"/>
        <v>3672.7970073692836</v>
      </c>
      <c r="BD37" s="111">
        <f t="shared" si="12"/>
        <v>5843.1576270767973</v>
      </c>
      <c r="BE37" s="111">
        <f t="shared" si="13"/>
        <v>2584.9675120685533</v>
      </c>
      <c r="BF37" s="112">
        <f t="shared" si="14"/>
        <v>3258.190115008244</v>
      </c>
      <c r="BG37" s="126">
        <f t="shared" si="15"/>
        <v>7382.3238615982154</v>
      </c>
      <c r="BH37" s="127">
        <f t="shared" si="16"/>
        <v>3111.7519885790471</v>
      </c>
      <c r="BI37" s="127">
        <f t="shared" si="17"/>
        <v>4270.5718730191684</v>
      </c>
      <c r="BJ37" s="127">
        <f t="shared" si="18"/>
        <v>6234.0988192926452</v>
      </c>
      <c r="BK37" s="127">
        <f t="shared" si="19"/>
        <v>2748.8539868439257</v>
      </c>
      <c r="BL37" s="128">
        <f t="shared" si="20"/>
        <v>3485.2448324487195</v>
      </c>
      <c r="BM37" s="132">
        <f t="shared" si="21"/>
        <v>8488.8944564011726</v>
      </c>
      <c r="BN37" s="133">
        <f t="shared" si="22"/>
        <v>3581.0271333135697</v>
      </c>
      <c r="BO37" s="133">
        <f t="shared" si="23"/>
        <v>4907.8673230876029</v>
      </c>
      <c r="BP37" s="133">
        <f t="shared" si="24"/>
        <v>6707.5145476276612</v>
      </c>
      <c r="BQ37" s="133">
        <f t="shared" si="25"/>
        <v>2960.5061127017602</v>
      </c>
      <c r="BR37" s="231">
        <f t="shared" si="26"/>
        <v>3747.0084349259005</v>
      </c>
      <c r="BS37" s="401">
        <f t="shared" si="33"/>
        <v>9168.093925457888</v>
      </c>
      <c r="BT37" s="402">
        <f t="shared" si="34"/>
        <v>3874.0843023106686</v>
      </c>
      <c r="BU37" s="402">
        <f t="shared" si="35"/>
        <v>5294.0096231472189</v>
      </c>
      <c r="BV37" s="402">
        <f t="shared" si="36"/>
        <v>6966.899920820325</v>
      </c>
      <c r="BW37" s="402">
        <f t="shared" si="37"/>
        <v>3071.0694414564823</v>
      </c>
      <c r="BX37" s="403">
        <f t="shared" si="38"/>
        <v>3895.8304793638431</v>
      </c>
      <c r="BY37" s="223">
        <f t="shared" si="66"/>
        <v>0.34918739495652013</v>
      </c>
      <c r="BZ37" s="143">
        <f t="shared" si="67"/>
        <v>0.32477989193514045</v>
      </c>
      <c r="CA37" s="143">
        <f t="shared" si="68"/>
        <v>0.36811616272083353</v>
      </c>
      <c r="CB37" s="143">
        <f t="shared" si="69"/>
        <v>0.20172479854132325</v>
      </c>
      <c r="CC37" s="143">
        <f t="shared" si="70"/>
        <v>0.22554917522122161</v>
      </c>
      <c r="CD37" s="147">
        <f t="shared" si="71"/>
        <v>0.18324826315348394</v>
      </c>
      <c r="CE37" s="150">
        <f t="shared" si="72"/>
        <v>3.4405058534217471E-2</v>
      </c>
      <c r="CF37" s="144">
        <f t="shared" si="73"/>
        <v>3.7207608469264568E-2</v>
      </c>
      <c r="CG37" s="144">
        <f t="shared" si="74"/>
        <v>3.2300441386157605E-2</v>
      </c>
      <c r="CH37" s="144">
        <f t="shared" si="75"/>
        <v>5.3044090073480349E-2</v>
      </c>
      <c r="CI37" s="144">
        <f t="shared" si="76"/>
        <v>4.5821381939836689E-2</v>
      </c>
      <c r="CJ37" s="151">
        <f t="shared" si="77"/>
        <v>5.8845772105922185E-2</v>
      </c>
      <c r="CK37" s="155">
        <f t="shared" si="78"/>
        <v>0.16766544789558488</v>
      </c>
      <c r="CL37" s="145">
        <f t="shared" si="79"/>
        <v>0.14449261308266742</v>
      </c>
      <c r="CM37" s="145">
        <f t="shared" si="80"/>
        <v>0.18515016024149294</v>
      </c>
      <c r="CN37" s="145">
        <f t="shared" si="81"/>
        <v>8.7452635450977825E-2</v>
      </c>
      <c r="CO37" s="145">
        <f t="shared" si="82"/>
        <v>8.3879126166950993E-2</v>
      </c>
      <c r="CP37" s="156">
        <f t="shared" si="83"/>
        <v>9.0287769398728443E-2</v>
      </c>
      <c r="CQ37" s="160">
        <f t="shared" si="84"/>
        <v>0.21265390994290845</v>
      </c>
      <c r="CR37" s="146">
        <f t="shared" si="85"/>
        <v>0.21361648511918502</v>
      </c>
      <c r="CS37" s="146">
        <f t="shared" si="86"/>
        <v>0.21195252958730329</v>
      </c>
      <c r="CT37" s="146">
        <f t="shared" si="87"/>
        <v>0.13466268376833193</v>
      </c>
      <c r="CU37" s="146">
        <f t="shared" si="88"/>
        <v>0.13577713552054063</v>
      </c>
      <c r="CV37" s="408">
        <f t="shared" si="89"/>
        <v>0.13378370243718327</v>
      </c>
      <c r="CW37" s="410">
        <f t="shared" si="60"/>
        <v>9.7754833708212627E-2</v>
      </c>
      <c r="CX37" s="411">
        <f t="shared" si="61"/>
        <v>9.9610538693085685E-2</v>
      </c>
      <c r="CY37" s="411">
        <f t="shared" si="62"/>
        <v>9.6400817907704994E-2</v>
      </c>
      <c r="CZ37" s="411">
        <f t="shared" si="63"/>
        <v>5.573613575076785E-2</v>
      </c>
      <c r="DA37" s="411">
        <f t="shared" si="64"/>
        <v>5.4389597642541893E-2</v>
      </c>
      <c r="DB37" s="412">
        <f t="shared" si="65"/>
        <v>5.6800033622796078E-2</v>
      </c>
    </row>
    <row r="38" spans="1:106" x14ac:dyDescent="0.25">
      <c r="A38" s="191">
        <v>5</v>
      </c>
      <c r="B38" s="192" t="s">
        <v>345</v>
      </c>
      <c r="C38" s="2">
        <v>502</v>
      </c>
      <c r="D38" s="7" t="s">
        <v>38</v>
      </c>
      <c r="E38" s="24">
        <v>134891.98491123845</v>
      </c>
      <c r="F38" s="25">
        <v>56604.463733606601</v>
      </c>
      <c r="G38" s="26">
        <v>78287.521177631861</v>
      </c>
      <c r="H38" s="41">
        <v>85437.052167478323</v>
      </c>
      <c r="I38" s="33">
        <v>36054.476720200983</v>
      </c>
      <c r="J38" s="33">
        <v>49382.575447277341</v>
      </c>
      <c r="K38" s="33">
        <v>76063.579939268209</v>
      </c>
      <c r="L38" s="33">
        <v>33353.868424837448</v>
      </c>
      <c r="M38" s="42">
        <v>42709.711514430754</v>
      </c>
      <c r="N38" s="11">
        <v>122282.84596777994</v>
      </c>
      <c r="O38" s="12">
        <v>49077.932374434036</v>
      </c>
      <c r="P38" s="12">
        <v>73204.913593345904</v>
      </c>
      <c r="Q38" s="12">
        <v>110719.98592187729</v>
      </c>
      <c r="R38" s="12">
        <v>45778.872824338054</v>
      </c>
      <c r="S38" s="13">
        <v>64941.113097539237</v>
      </c>
      <c r="T38" s="50">
        <v>128115.05630771583</v>
      </c>
      <c r="U38" s="35">
        <v>52791.774503971923</v>
      </c>
      <c r="V38" s="35">
        <v>75323.281803743899</v>
      </c>
      <c r="W38" s="35">
        <v>108106.98399778215</v>
      </c>
      <c r="X38" s="35">
        <v>46635.104709638195</v>
      </c>
      <c r="Y38" s="51">
        <v>61471.879288143959</v>
      </c>
      <c r="Z38" s="59">
        <v>137899.90710094455</v>
      </c>
      <c r="AA38" s="37">
        <v>50661.772114341868</v>
      </c>
      <c r="AB38" s="37">
        <v>87238.134986602687</v>
      </c>
      <c r="AC38" s="37">
        <v>108486.77180863547</v>
      </c>
      <c r="AD38" s="37">
        <v>41883.09120295052</v>
      </c>
      <c r="AE38" s="226">
        <v>66603.680605684945</v>
      </c>
      <c r="AF38" s="41">
        <v>163819.22339071482</v>
      </c>
      <c r="AG38" s="33">
        <v>61622.47836459503</v>
      </c>
      <c r="AH38" s="33">
        <v>102196.74502611978</v>
      </c>
      <c r="AI38" s="33">
        <v>124055.43821124142</v>
      </c>
      <c r="AJ38" s="33">
        <v>48849.455882889823</v>
      </c>
      <c r="AK38" s="42">
        <v>75205.982328351587</v>
      </c>
      <c r="AL38" s="108">
        <v>38372.87109375</v>
      </c>
      <c r="AM38" s="333">
        <v>39603.20703125</v>
      </c>
      <c r="AN38" s="333">
        <v>40883.609375</v>
      </c>
      <c r="AO38" s="333">
        <v>42216</v>
      </c>
      <c r="AP38" s="388">
        <v>44824</v>
      </c>
      <c r="AQ38" s="93">
        <v>46093</v>
      </c>
      <c r="AR38" s="391">
        <f t="shared" si="0"/>
        <v>3515.2955998960697</v>
      </c>
      <c r="AS38" s="122">
        <f t="shared" si="1"/>
        <v>1475.1167197084214</v>
      </c>
      <c r="AT38" s="123">
        <f t="shared" si="2"/>
        <v>2040.1788801876487</v>
      </c>
      <c r="AU38" s="116">
        <f t="shared" si="3"/>
        <v>2157.3266048898986</v>
      </c>
      <c r="AV38" s="117">
        <f t="shared" si="4"/>
        <v>910.39285509759873</v>
      </c>
      <c r="AW38" s="117">
        <f t="shared" si="5"/>
        <v>1246.9337497923</v>
      </c>
      <c r="AX38" s="117">
        <f t="shared" si="6"/>
        <v>1920.6419288025877</v>
      </c>
      <c r="AY38" s="117">
        <f t="shared" si="7"/>
        <v>842.20119846654495</v>
      </c>
      <c r="AZ38" s="118">
        <f t="shared" si="8"/>
        <v>1078.4407303360429</v>
      </c>
      <c r="BA38" s="110">
        <f t="shared" si="9"/>
        <v>2990.999274211707</v>
      </c>
      <c r="BB38" s="111">
        <f t="shared" si="10"/>
        <v>1200.4305178701957</v>
      </c>
      <c r="BC38" s="111">
        <f t="shared" si="11"/>
        <v>1790.5687563415113</v>
      </c>
      <c r="BD38" s="111">
        <f t="shared" si="12"/>
        <v>2708.1754183274647</v>
      </c>
      <c r="BE38" s="111">
        <f t="shared" si="13"/>
        <v>1119.7365771802788</v>
      </c>
      <c r="BF38" s="112">
        <f t="shared" si="14"/>
        <v>1588.4388411471862</v>
      </c>
      <c r="BG38" s="126">
        <f t="shared" si="15"/>
        <v>3034.7511916741482</v>
      </c>
      <c r="BH38" s="127">
        <f t="shared" si="16"/>
        <v>1250.5157879470325</v>
      </c>
      <c r="BI38" s="127">
        <f t="shared" si="17"/>
        <v>1784.2354037271152</v>
      </c>
      <c r="BJ38" s="127">
        <f t="shared" si="18"/>
        <v>2560.8059502980423</v>
      </c>
      <c r="BK38" s="127">
        <f t="shared" si="19"/>
        <v>1104.6784325762314</v>
      </c>
      <c r="BL38" s="128">
        <f t="shared" si="20"/>
        <v>1456.1275177218108</v>
      </c>
      <c r="BM38" s="132">
        <f t="shared" si="21"/>
        <v>3076.4748148524127</v>
      </c>
      <c r="BN38" s="133">
        <f t="shared" si="22"/>
        <v>1130.2376431006128</v>
      </c>
      <c r="BO38" s="133">
        <f t="shared" si="23"/>
        <v>1946.2371717518001</v>
      </c>
      <c r="BP38" s="133">
        <f t="shared" si="24"/>
        <v>2420.2831476136771</v>
      </c>
      <c r="BQ38" s="133">
        <f t="shared" si="25"/>
        <v>934.38986263944582</v>
      </c>
      <c r="BR38" s="231">
        <f t="shared" si="26"/>
        <v>1485.8932849742312</v>
      </c>
      <c r="BS38" s="401">
        <f t="shared" si="33"/>
        <v>3554.1019979327625</v>
      </c>
      <c r="BT38" s="402">
        <f t="shared" si="34"/>
        <v>1336.916199088691</v>
      </c>
      <c r="BU38" s="402">
        <f t="shared" si="35"/>
        <v>2217.1857988440715</v>
      </c>
      <c r="BV38" s="402">
        <f t="shared" si="36"/>
        <v>2691.4160113518628</v>
      </c>
      <c r="BW38" s="402">
        <f t="shared" si="37"/>
        <v>1059.8020498316409</v>
      </c>
      <c r="BX38" s="403">
        <f t="shared" si="38"/>
        <v>1631.6139615202219</v>
      </c>
      <c r="BY38" s="223">
        <f t="shared" si="66"/>
        <v>-0.36662617705790629</v>
      </c>
      <c r="BZ38" s="143">
        <f t="shared" si="67"/>
        <v>-0.36304534409368316</v>
      </c>
      <c r="CA38" s="143">
        <f t="shared" si="68"/>
        <v>-0.36921523756985652</v>
      </c>
      <c r="CB38" s="143">
        <f t="shared" si="69"/>
        <v>-0.43611490342202675</v>
      </c>
      <c r="CC38" s="143">
        <f t="shared" si="70"/>
        <v>-0.41075550893285923</v>
      </c>
      <c r="CD38" s="147">
        <f t="shared" si="71"/>
        <v>-0.45445058328614346</v>
      </c>
      <c r="CE38" s="150">
        <f t="shared" si="72"/>
        <v>0.43126246593895234</v>
      </c>
      <c r="CF38" s="144">
        <f t="shared" si="73"/>
        <v>0.3612160496822891</v>
      </c>
      <c r="CG38" s="144">
        <f t="shared" si="74"/>
        <v>0.48240372095420925</v>
      </c>
      <c r="CH38" s="144">
        <f t="shared" si="75"/>
        <v>0.45562417664643123</v>
      </c>
      <c r="CI38" s="144">
        <f t="shared" si="76"/>
        <v>0.37252063962236365</v>
      </c>
      <c r="CJ38" s="151">
        <f t="shared" si="77"/>
        <v>0.52052333754576963</v>
      </c>
      <c r="CK38" s="155">
        <f t="shared" si="78"/>
        <v>4.7694427568954409E-2</v>
      </c>
      <c r="CL38" s="145">
        <f t="shared" si="79"/>
        <v>7.5672342942314397E-2</v>
      </c>
      <c r="CM38" s="145">
        <f t="shared" si="80"/>
        <v>2.8937513978440764E-2</v>
      </c>
      <c r="CN38" s="145">
        <f t="shared" si="81"/>
        <v>-2.360009263312985E-2</v>
      </c>
      <c r="CO38" s="145">
        <f t="shared" si="82"/>
        <v>1.8703647173351354E-2</v>
      </c>
      <c r="CP38" s="156">
        <f t="shared" si="83"/>
        <v>-5.3421224920869669E-2</v>
      </c>
      <c r="CQ38" s="160">
        <f t="shared" si="84"/>
        <v>7.6375494615767633E-2</v>
      </c>
      <c r="CR38" s="146">
        <f t="shared" si="85"/>
        <v>-4.0347239880519629E-2</v>
      </c>
      <c r="CS38" s="146">
        <f t="shared" si="86"/>
        <v>0.15818287384109395</v>
      </c>
      <c r="CT38" s="146">
        <f t="shared" si="87"/>
        <v>3.5130737794064268E-3</v>
      </c>
      <c r="CU38" s="146">
        <f t="shared" si="88"/>
        <v>-0.10189777714180975</v>
      </c>
      <c r="CV38" s="408">
        <f t="shared" si="89"/>
        <v>8.3482095829316122E-2</v>
      </c>
      <c r="CW38" s="410">
        <f t="shared" si="60"/>
        <v>0.18795746012212314</v>
      </c>
      <c r="CX38" s="411">
        <f t="shared" si="61"/>
        <v>0.21635062874459321</v>
      </c>
      <c r="CY38" s="411">
        <f t="shared" si="62"/>
        <v>0.17146870507736456</v>
      </c>
      <c r="CZ38" s="411">
        <f t="shared" si="63"/>
        <v>0.14350750919262481</v>
      </c>
      <c r="DA38" s="411">
        <f t="shared" si="64"/>
        <v>0.16632880906957856</v>
      </c>
      <c r="DB38" s="412">
        <f t="shared" si="65"/>
        <v>0.12915655177669555</v>
      </c>
    </row>
    <row r="39" spans="1:106" x14ac:dyDescent="0.25">
      <c r="A39" s="191">
        <v>5</v>
      </c>
      <c r="B39" s="192" t="s">
        <v>345</v>
      </c>
      <c r="C39" s="2">
        <v>503</v>
      </c>
      <c r="D39" s="7" t="s">
        <v>39</v>
      </c>
      <c r="E39" s="24">
        <v>54787.696191859468</v>
      </c>
      <c r="F39" s="25">
        <v>20850.057635322966</v>
      </c>
      <c r="G39" s="26">
        <v>33937.638556536505</v>
      </c>
      <c r="H39" s="41">
        <v>52626.735795452158</v>
      </c>
      <c r="I39" s="33">
        <v>19613.76461368868</v>
      </c>
      <c r="J39" s="33">
        <v>33012.971181763482</v>
      </c>
      <c r="K39" s="33">
        <v>46696.688437863348</v>
      </c>
      <c r="L39" s="33">
        <v>18144.624017637336</v>
      </c>
      <c r="M39" s="42">
        <v>28552.064420226012</v>
      </c>
      <c r="N39" s="11">
        <v>59631.93211642759</v>
      </c>
      <c r="O39" s="12">
        <v>21404.762052465554</v>
      </c>
      <c r="P39" s="12">
        <v>38227.170063962039</v>
      </c>
      <c r="Q39" s="12">
        <v>53877.778735943844</v>
      </c>
      <c r="R39" s="12">
        <v>19965.916093594147</v>
      </c>
      <c r="S39" s="13">
        <v>33911.862642349697</v>
      </c>
      <c r="T39" s="50">
        <v>65622.92020269607</v>
      </c>
      <c r="U39" s="35">
        <v>23036.855106309788</v>
      </c>
      <c r="V39" s="35">
        <v>42586.065096386279</v>
      </c>
      <c r="W39" s="35">
        <v>55105.054580479176</v>
      </c>
      <c r="X39" s="35">
        <v>20350.256458658925</v>
      </c>
      <c r="Y39" s="51">
        <v>34754.798121820255</v>
      </c>
      <c r="Z39" s="59">
        <v>72327.097031172962</v>
      </c>
      <c r="AA39" s="37">
        <v>26721.944226844058</v>
      </c>
      <c r="AB39" s="37">
        <v>45605.152804328907</v>
      </c>
      <c r="AC39" s="37">
        <v>56909.717401650225</v>
      </c>
      <c r="AD39" s="37">
        <v>22091.560963305357</v>
      </c>
      <c r="AE39" s="226">
        <v>34818.156438344871</v>
      </c>
      <c r="AF39" s="41">
        <v>61297.489581933682</v>
      </c>
      <c r="AG39" s="33">
        <v>23165.273879602169</v>
      </c>
      <c r="AH39" s="33">
        <v>38132.215702331509</v>
      </c>
      <c r="AI39" s="33">
        <v>46424.880588997046</v>
      </c>
      <c r="AJ39" s="33">
        <v>18363.607800734761</v>
      </c>
      <c r="AK39" s="42">
        <v>28061.272788262286</v>
      </c>
      <c r="AL39" s="108">
        <v>21239.369140625</v>
      </c>
      <c r="AM39" s="333">
        <v>21478.3125</v>
      </c>
      <c r="AN39" s="333">
        <v>21720.17578125</v>
      </c>
      <c r="AO39" s="333">
        <v>21965</v>
      </c>
      <c r="AP39" s="388">
        <v>23060</v>
      </c>
      <c r="AQ39" s="93">
        <v>23259</v>
      </c>
      <c r="AR39" s="391">
        <f t="shared" si="0"/>
        <v>2579.5350054473065</v>
      </c>
      <c r="AS39" s="122">
        <f t="shared" si="1"/>
        <v>981.67028866420571</v>
      </c>
      <c r="AT39" s="123">
        <f t="shared" si="2"/>
        <v>1597.8647167831014</v>
      </c>
      <c r="AU39" s="116">
        <f t="shared" si="3"/>
        <v>2450.2267482816519</v>
      </c>
      <c r="AV39" s="117">
        <f t="shared" si="4"/>
        <v>913.18927470157075</v>
      </c>
      <c r="AW39" s="117">
        <f t="shared" si="5"/>
        <v>1537.0374735800813</v>
      </c>
      <c r="AX39" s="117">
        <f t="shared" si="6"/>
        <v>2174.1320896538473</v>
      </c>
      <c r="AY39" s="117">
        <f t="shared" si="7"/>
        <v>844.788156315229</v>
      </c>
      <c r="AZ39" s="118">
        <f t="shared" si="8"/>
        <v>1329.3439333386184</v>
      </c>
      <c r="BA39" s="110">
        <f t="shared" si="9"/>
        <v>2745.4626848786838</v>
      </c>
      <c r="BB39" s="111">
        <f t="shared" si="10"/>
        <v>985.47830680740958</v>
      </c>
      <c r="BC39" s="111">
        <f t="shared" si="11"/>
        <v>1759.9843780712745</v>
      </c>
      <c r="BD39" s="111">
        <f t="shared" si="12"/>
        <v>2480.5406401201403</v>
      </c>
      <c r="BE39" s="111">
        <f t="shared" si="13"/>
        <v>919.23363303669851</v>
      </c>
      <c r="BF39" s="112">
        <f t="shared" si="14"/>
        <v>1561.3070070834419</v>
      </c>
      <c r="BG39" s="126">
        <f t="shared" si="15"/>
        <v>2987.6130299429124</v>
      </c>
      <c r="BH39" s="127">
        <f t="shared" si="16"/>
        <v>1048.798320341898</v>
      </c>
      <c r="BI39" s="127">
        <f t="shared" si="17"/>
        <v>1938.8147096010141</v>
      </c>
      <c r="BJ39" s="127">
        <f t="shared" si="18"/>
        <v>2508.7664275201082</v>
      </c>
      <c r="BK39" s="127">
        <f t="shared" si="19"/>
        <v>926.48561159385042</v>
      </c>
      <c r="BL39" s="128">
        <f t="shared" si="20"/>
        <v>1582.2808159262579</v>
      </c>
      <c r="BM39" s="132">
        <f t="shared" si="21"/>
        <v>3136.4742858271015</v>
      </c>
      <c r="BN39" s="133">
        <f t="shared" si="22"/>
        <v>1158.800703679274</v>
      </c>
      <c r="BO39" s="133">
        <f t="shared" si="23"/>
        <v>1977.6735821478278</v>
      </c>
      <c r="BP39" s="133">
        <f t="shared" si="24"/>
        <v>2467.8975456049534</v>
      </c>
      <c r="BQ39" s="133">
        <f t="shared" si="25"/>
        <v>958.0035109846209</v>
      </c>
      <c r="BR39" s="231">
        <f t="shared" si="26"/>
        <v>1509.8940346203326</v>
      </c>
      <c r="BS39" s="401">
        <f t="shared" si="33"/>
        <v>2635.4309979764257</v>
      </c>
      <c r="BT39" s="402">
        <f t="shared" si="34"/>
        <v>995.97032888783554</v>
      </c>
      <c r="BU39" s="402">
        <f t="shared" si="35"/>
        <v>1639.4606690885896</v>
      </c>
      <c r="BV39" s="402">
        <f t="shared" si="36"/>
        <v>1995.9964138181797</v>
      </c>
      <c r="BW39" s="402">
        <f t="shared" si="37"/>
        <v>789.52697023667235</v>
      </c>
      <c r="BX39" s="403">
        <f t="shared" si="38"/>
        <v>1206.4694435815077</v>
      </c>
      <c r="BY39" s="223">
        <f t="shared" si="66"/>
        <v>-3.9442439573292236E-2</v>
      </c>
      <c r="BZ39" s="143">
        <f t="shared" si="67"/>
        <v>-5.9294465428231247E-2</v>
      </c>
      <c r="CA39" s="143">
        <f t="shared" si="68"/>
        <v>-2.724607291790871E-2</v>
      </c>
      <c r="CB39" s="143">
        <f t="shared" si="69"/>
        <v>-0.14767928415282242</v>
      </c>
      <c r="CC39" s="143">
        <f t="shared" si="70"/>
        <v>-0.12975664935823683</v>
      </c>
      <c r="CD39" s="147">
        <f t="shared" si="71"/>
        <v>-0.15869030272506138</v>
      </c>
      <c r="CE39" s="150">
        <f t="shared" si="72"/>
        <v>0.13311097895569651</v>
      </c>
      <c r="CF39" s="144">
        <f t="shared" si="73"/>
        <v>9.1313293192420389E-2</v>
      </c>
      <c r="CG39" s="144">
        <f t="shared" si="74"/>
        <v>0.15794394432085851</v>
      </c>
      <c r="CH39" s="144">
        <f t="shared" si="75"/>
        <v>0.15378157506042359</v>
      </c>
      <c r="CI39" s="144">
        <f t="shared" si="76"/>
        <v>0.10037640207845801</v>
      </c>
      <c r="CJ39" s="151">
        <f t="shared" si="77"/>
        <v>0.18772016423186741</v>
      </c>
      <c r="CK39" s="155">
        <f t="shared" si="78"/>
        <v>0.10046610722878228</v>
      </c>
      <c r="CL39" s="145">
        <f t="shared" si="79"/>
        <v>7.6249063168456824E-2</v>
      </c>
      <c r="CM39" s="145">
        <f t="shared" si="80"/>
        <v>0.1140260978024504</v>
      </c>
      <c r="CN39" s="145">
        <f t="shared" si="81"/>
        <v>2.2778887202277536E-2</v>
      </c>
      <c r="CO39" s="145">
        <f t="shared" si="82"/>
        <v>1.9249823712726582E-2</v>
      </c>
      <c r="CP39" s="156">
        <f t="shared" si="83"/>
        <v>2.485665527607693E-2</v>
      </c>
      <c r="CQ39" s="160">
        <f t="shared" si="84"/>
        <v>0.10216212274261845</v>
      </c>
      <c r="CR39" s="146">
        <f t="shared" si="85"/>
        <v>0.15996493894363756</v>
      </c>
      <c r="CS39" s="146">
        <f t="shared" si="86"/>
        <v>7.089379357095893E-2</v>
      </c>
      <c r="CT39" s="146">
        <f t="shared" si="87"/>
        <v>3.2749497027271715E-2</v>
      </c>
      <c r="CU39" s="146">
        <f t="shared" si="88"/>
        <v>8.5566710580962546E-2</v>
      </c>
      <c r="CV39" s="408">
        <f t="shared" si="89"/>
        <v>1.823009194371866E-3</v>
      </c>
      <c r="CW39" s="410">
        <f t="shared" si="60"/>
        <v>-0.1524961999302353</v>
      </c>
      <c r="CX39" s="411">
        <f t="shared" si="61"/>
        <v>-0.1330992354841069</v>
      </c>
      <c r="CY39" s="411">
        <f t="shared" si="62"/>
        <v>-0.16386168321944658</v>
      </c>
      <c r="CZ39" s="411">
        <f t="shared" si="63"/>
        <v>-0.18423631835411552</v>
      </c>
      <c r="DA39" s="411">
        <f t="shared" si="64"/>
        <v>-0.16875010184942665</v>
      </c>
      <c r="DB39" s="412">
        <f t="shared" si="65"/>
        <v>-0.19406207396556183</v>
      </c>
    </row>
    <row r="40" spans="1:106" x14ac:dyDescent="0.25">
      <c r="A40" s="191">
        <v>5</v>
      </c>
      <c r="B40" s="192" t="s">
        <v>345</v>
      </c>
      <c r="C40" s="2">
        <v>504</v>
      </c>
      <c r="D40" s="7" t="s">
        <v>40</v>
      </c>
      <c r="E40" s="24">
        <v>172436.0841092254</v>
      </c>
      <c r="F40" s="25">
        <v>68023.623488071666</v>
      </c>
      <c r="G40" s="26">
        <v>104412.46062115373</v>
      </c>
      <c r="H40" s="41">
        <v>173103.88927655417</v>
      </c>
      <c r="I40" s="33">
        <v>65165.032822984176</v>
      </c>
      <c r="J40" s="33">
        <v>107938.85645356998</v>
      </c>
      <c r="K40" s="33">
        <v>153637.46409371548</v>
      </c>
      <c r="L40" s="33">
        <v>60283.940536577895</v>
      </c>
      <c r="M40" s="42">
        <v>93353.523557137567</v>
      </c>
      <c r="N40" s="11">
        <v>166698.91643222829</v>
      </c>
      <c r="O40" s="12">
        <v>59873.312805270361</v>
      </c>
      <c r="P40" s="12">
        <v>106825.60362695792</v>
      </c>
      <c r="Q40" s="12">
        <v>150615.08100218541</v>
      </c>
      <c r="R40" s="12">
        <v>55848.578778190451</v>
      </c>
      <c r="S40" s="13">
        <v>94766.502223994976</v>
      </c>
      <c r="T40" s="50">
        <v>159303.09431157252</v>
      </c>
      <c r="U40" s="35">
        <v>55993.092401549417</v>
      </c>
      <c r="V40" s="35">
        <v>103310.0019100231</v>
      </c>
      <c r="W40" s="35">
        <v>133775.12482472957</v>
      </c>
      <c r="X40" s="35">
        <v>49463.079271302769</v>
      </c>
      <c r="Y40" s="51">
        <v>84312.045553426797</v>
      </c>
      <c r="Z40" s="59">
        <v>145901.41582249175</v>
      </c>
      <c r="AA40" s="37">
        <v>51482.169378944338</v>
      </c>
      <c r="AB40" s="37">
        <v>94419.24644354741</v>
      </c>
      <c r="AC40" s="37">
        <v>114647.57214546198</v>
      </c>
      <c r="AD40" s="37">
        <v>42561.329883161809</v>
      </c>
      <c r="AE40" s="226">
        <v>72086.242262300162</v>
      </c>
      <c r="AF40" s="41">
        <v>173392.23227394439</v>
      </c>
      <c r="AG40" s="33">
        <v>63284.79597829956</v>
      </c>
      <c r="AH40" s="33">
        <v>110107.43629564483</v>
      </c>
      <c r="AI40" s="33">
        <v>131194.6239989367</v>
      </c>
      <c r="AJ40" s="33">
        <v>50167.210590085524</v>
      </c>
      <c r="AK40" s="42">
        <v>81027.413408851178</v>
      </c>
      <c r="AL40" s="108">
        <v>66108.0390625</v>
      </c>
      <c r="AM40" s="333">
        <v>67072.953125</v>
      </c>
      <c r="AN40" s="333">
        <v>68055.1484375</v>
      </c>
      <c r="AO40" s="333">
        <v>69055</v>
      </c>
      <c r="AP40" s="388">
        <v>72632</v>
      </c>
      <c r="AQ40" s="93">
        <v>73494</v>
      </c>
      <c r="AR40" s="391">
        <f t="shared" si="0"/>
        <v>2608.3981094371975</v>
      </c>
      <c r="AS40" s="122">
        <f t="shared" si="1"/>
        <v>1028.9765730875881</v>
      </c>
      <c r="AT40" s="123">
        <f t="shared" si="2"/>
        <v>1579.4215363496094</v>
      </c>
      <c r="AU40" s="116">
        <f t="shared" si="3"/>
        <v>2580.8299949750299</v>
      </c>
      <c r="AV40" s="117">
        <f t="shared" si="4"/>
        <v>971.55455048385681</v>
      </c>
      <c r="AW40" s="117">
        <f t="shared" si="5"/>
        <v>1609.2754444911729</v>
      </c>
      <c r="AX40" s="117">
        <f t="shared" si="6"/>
        <v>2290.6023506582478</v>
      </c>
      <c r="AY40" s="117">
        <f t="shared" si="7"/>
        <v>898.78166575177011</v>
      </c>
      <c r="AZ40" s="118">
        <f t="shared" si="8"/>
        <v>1391.8206849064775</v>
      </c>
      <c r="BA40" s="110">
        <f t="shared" si="9"/>
        <v>2449.4681190111583</v>
      </c>
      <c r="BB40" s="111">
        <f t="shared" si="10"/>
        <v>879.77638988263152</v>
      </c>
      <c r="BC40" s="111">
        <f t="shared" si="11"/>
        <v>1569.6917291285265</v>
      </c>
      <c r="BD40" s="111">
        <f t="shared" si="12"/>
        <v>2213.1327968596852</v>
      </c>
      <c r="BE40" s="111">
        <f t="shared" si="13"/>
        <v>820.63708713353651</v>
      </c>
      <c r="BF40" s="112">
        <f t="shared" si="14"/>
        <v>1392.495709726149</v>
      </c>
      <c r="BG40" s="126">
        <f t="shared" si="15"/>
        <v>2306.9016626105645</v>
      </c>
      <c r="BH40" s="127">
        <f t="shared" si="16"/>
        <v>810.84776484757685</v>
      </c>
      <c r="BI40" s="127">
        <f t="shared" si="17"/>
        <v>1496.0538977629876</v>
      </c>
      <c r="BJ40" s="127">
        <f t="shared" si="18"/>
        <v>1937.2257595355813</v>
      </c>
      <c r="BK40" s="127">
        <f t="shared" si="19"/>
        <v>716.28526929697739</v>
      </c>
      <c r="BL40" s="128">
        <f t="shared" si="20"/>
        <v>1220.9404902386041</v>
      </c>
      <c r="BM40" s="132">
        <f t="shared" si="21"/>
        <v>2008.7759640721963</v>
      </c>
      <c r="BN40" s="133">
        <f t="shared" si="22"/>
        <v>708.80836792246305</v>
      </c>
      <c r="BO40" s="133">
        <f t="shared" si="23"/>
        <v>1299.967596149733</v>
      </c>
      <c r="BP40" s="133">
        <f t="shared" si="24"/>
        <v>1578.4719152090261</v>
      </c>
      <c r="BQ40" s="133">
        <f t="shared" si="25"/>
        <v>585.98592745844542</v>
      </c>
      <c r="BR40" s="231">
        <f t="shared" si="26"/>
        <v>992.48598775058053</v>
      </c>
      <c r="BS40" s="401">
        <f t="shared" si="33"/>
        <v>2359.270583638724</v>
      </c>
      <c r="BT40" s="402">
        <f t="shared" si="34"/>
        <v>861.08792524967419</v>
      </c>
      <c r="BU40" s="402">
        <f t="shared" si="35"/>
        <v>1498.1826583890499</v>
      </c>
      <c r="BV40" s="402">
        <f t="shared" si="36"/>
        <v>1785.1065937210751</v>
      </c>
      <c r="BW40" s="402">
        <f t="shared" si="37"/>
        <v>682.60280553630935</v>
      </c>
      <c r="BX40" s="403">
        <f t="shared" si="38"/>
        <v>1102.5037881847659</v>
      </c>
      <c r="BY40" s="223">
        <f t="shared" si="66"/>
        <v>3.8727692685584605E-3</v>
      </c>
      <c r="BZ40" s="143">
        <f t="shared" si="67"/>
        <v>-4.2023498874457339E-2</v>
      </c>
      <c r="CA40" s="143">
        <f t="shared" si="68"/>
        <v>3.3773706810830702E-2</v>
      </c>
      <c r="CB40" s="143">
        <f t="shared" si="69"/>
        <v>-0.10901790140167181</v>
      </c>
      <c r="CC40" s="143">
        <f t="shared" si="70"/>
        <v>-0.11377933950917755</v>
      </c>
      <c r="CD40" s="147">
        <f t="shared" si="71"/>
        <v>-0.10591587439110356</v>
      </c>
      <c r="CE40" s="150">
        <f t="shared" si="72"/>
        <v>-3.7000744876928608E-2</v>
      </c>
      <c r="CF40" s="144">
        <f t="shared" si="73"/>
        <v>-8.1204900672548833E-2</v>
      </c>
      <c r="CG40" s="144">
        <f t="shared" si="74"/>
        <v>-1.0313735601700869E-2</v>
      </c>
      <c r="CH40" s="144">
        <f t="shared" si="75"/>
        <v>-1.9672175073694766E-2</v>
      </c>
      <c r="CI40" s="144">
        <f t="shared" si="76"/>
        <v>-7.3574516179748445E-2</v>
      </c>
      <c r="CJ40" s="151">
        <f t="shared" si="77"/>
        <v>1.5135782914424082E-2</v>
      </c>
      <c r="CK40" s="155">
        <f t="shared" si="78"/>
        <v>-4.4366347898023364E-2</v>
      </c>
      <c r="CL40" s="145">
        <f t="shared" si="79"/>
        <v>-6.4807177387040921E-2</v>
      </c>
      <c r="CM40" s="145">
        <f t="shared" si="80"/>
        <v>-3.2909729480317597E-2</v>
      </c>
      <c r="CN40" s="145">
        <f t="shared" si="81"/>
        <v>-0.11180790174133687</v>
      </c>
      <c r="CO40" s="145">
        <f t="shared" si="82"/>
        <v>-0.11433593560632015</v>
      </c>
      <c r="CP40" s="156">
        <f t="shared" si="83"/>
        <v>-0.11031805991802343</v>
      </c>
      <c r="CQ40" s="160">
        <f t="shared" si="84"/>
        <v>-8.4126918858645261E-2</v>
      </c>
      <c r="CR40" s="146">
        <f t="shared" si="85"/>
        <v>-8.0562134169254312E-2</v>
      </c>
      <c r="CS40" s="146">
        <f t="shared" si="86"/>
        <v>-8.6059000117133008E-2</v>
      </c>
      <c r="CT40" s="146">
        <f t="shared" si="87"/>
        <v>-0.14298288044453905</v>
      </c>
      <c r="CU40" s="146">
        <f t="shared" si="88"/>
        <v>-0.13953335477326786</v>
      </c>
      <c r="CV40" s="408">
        <f t="shared" si="89"/>
        <v>-0.14500660268501486</v>
      </c>
      <c r="CW40" s="410">
        <f t="shared" si="60"/>
        <v>0.18842049130557331</v>
      </c>
      <c r="CX40" s="411">
        <f t="shared" si="61"/>
        <v>0.22925659003372093</v>
      </c>
      <c r="CY40" s="411">
        <f t="shared" si="62"/>
        <v>0.16615457592618341</v>
      </c>
      <c r="CZ40" s="411">
        <f t="shared" si="63"/>
        <v>0.14432971884027546</v>
      </c>
      <c r="DA40" s="411">
        <f t="shared" si="64"/>
        <v>0.17870401906620798</v>
      </c>
      <c r="DB40" s="412">
        <f t="shared" si="65"/>
        <v>0.12403436308993307</v>
      </c>
    </row>
    <row r="41" spans="1:106" x14ac:dyDescent="0.25">
      <c r="A41" s="191">
        <v>5</v>
      </c>
      <c r="B41" s="192" t="s">
        <v>345</v>
      </c>
      <c r="C41" s="2">
        <v>505</v>
      </c>
      <c r="D41" s="7" t="s">
        <v>41</v>
      </c>
      <c r="E41" s="24">
        <v>201462.0020403564</v>
      </c>
      <c r="F41" s="25">
        <v>84701.7099505597</v>
      </c>
      <c r="G41" s="26">
        <v>116760.2920897967</v>
      </c>
      <c r="H41" s="41">
        <v>219464.33341722202</v>
      </c>
      <c r="I41" s="33">
        <v>90721.786756334768</v>
      </c>
      <c r="J41" s="33">
        <v>128742.54666088725</v>
      </c>
      <c r="K41" s="33">
        <v>195272.49970800232</v>
      </c>
      <c r="L41" s="33">
        <v>83926.402876943015</v>
      </c>
      <c r="M41" s="42">
        <v>111346.0968310593</v>
      </c>
      <c r="N41" s="11">
        <v>229653.86016241391</v>
      </c>
      <c r="O41" s="12">
        <v>94626.590253919974</v>
      </c>
      <c r="P41" s="12">
        <v>135027.26990849394</v>
      </c>
      <c r="Q41" s="12">
        <v>208050.31074833142</v>
      </c>
      <c r="R41" s="12">
        <v>88265.711929045065</v>
      </c>
      <c r="S41" s="13">
        <v>119784.59881928637</v>
      </c>
      <c r="T41" s="50">
        <v>264573.22953881708</v>
      </c>
      <c r="U41" s="35">
        <v>110516.04206891972</v>
      </c>
      <c r="V41" s="35">
        <v>154057.18746989736</v>
      </c>
      <c r="W41" s="35">
        <v>223354.66001476801</v>
      </c>
      <c r="X41" s="35">
        <v>97627.466445385013</v>
      </c>
      <c r="Y41" s="51">
        <v>125727.19356938299</v>
      </c>
      <c r="Z41" s="59">
        <v>295604.15330630296</v>
      </c>
      <c r="AA41" s="37">
        <v>121303.3057979001</v>
      </c>
      <c r="AB41" s="37">
        <v>174300.84750840283</v>
      </c>
      <c r="AC41" s="37">
        <v>233357.27878446929</v>
      </c>
      <c r="AD41" s="37">
        <v>100283.84732547855</v>
      </c>
      <c r="AE41" s="226">
        <v>133073.43145899076</v>
      </c>
      <c r="AF41" s="41">
        <v>311473.25587184064</v>
      </c>
      <c r="AG41" s="33">
        <v>134834.9031714531</v>
      </c>
      <c r="AH41" s="33">
        <v>176638.35270038754</v>
      </c>
      <c r="AI41" s="33">
        <v>236873.63273020223</v>
      </c>
      <c r="AJ41" s="33">
        <v>106886.51006500144</v>
      </c>
      <c r="AK41" s="42">
        <v>129987.1226652008</v>
      </c>
      <c r="AL41" s="108">
        <v>55775.60546875</v>
      </c>
      <c r="AM41" s="333">
        <v>56575.3515625</v>
      </c>
      <c r="AN41" s="333">
        <v>57388.734375</v>
      </c>
      <c r="AO41" s="333">
        <v>58216</v>
      </c>
      <c r="AP41" s="388">
        <v>61223</v>
      </c>
      <c r="AQ41" s="93">
        <v>61935</v>
      </c>
      <c r="AR41" s="391">
        <f t="shared" si="0"/>
        <v>3612.0092349913025</v>
      </c>
      <c r="AS41" s="122">
        <f t="shared" si="1"/>
        <v>1518.615696570366</v>
      </c>
      <c r="AT41" s="123">
        <f t="shared" si="2"/>
        <v>2093.3935384209367</v>
      </c>
      <c r="AU41" s="116">
        <f t="shared" si="3"/>
        <v>3879.1510323144007</v>
      </c>
      <c r="AV41" s="117">
        <f t="shared" si="4"/>
        <v>1603.5567477846332</v>
      </c>
      <c r="AW41" s="117">
        <f t="shared" si="5"/>
        <v>2275.5942845297677</v>
      </c>
      <c r="AX41" s="117">
        <f t="shared" si="6"/>
        <v>3451.5472606879098</v>
      </c>
      <c r="AY41" s="117">
        <f t="shared" si="7"/>
        <v>1483.4446549435529</v>
      </c>
      <c r="AZ41" s="118">
        <f t="shared" si="8"/>
        <v>1968.1026057443564</v>
      </c>
      <c r="BA41" s="110">
        <f t="shared" si="9"/>
        <v>4001.7237296394705</v>
      </c>
      <c r="BB41" s="111">
        <f t="shared" si="10"/>
        <v>1648.8704845029959</v>
      </c>
      <c r="BC41" s="111">
        <f t="shared" si="11"/>
        <v>2352.8532451364754</v>
      </c>
      <c r="BD41" s="111">
        <f t="shared" si="12"/>
        <v>3625.2813904006125</v>
      </c>
      <c r="BE41" s="111">
        <f t="shared" si="13"/>
        <v>1538.0320352123999</v>
      </c>
      <c r="BF41" s="112">
        <f t="shared" si="14"/>
        <v>2087.249355188213</v>
      </c>
      <c r="BG41" s="126">
        <f t="shared" si="15"/>
        <v>4544.6823817991117</v>
      </c>
      <c r="BH41" s="127">
        <f t="shared" si="16"/>
        <v>1898.3791752940724</v>
      </c>
      <c r="BI41" s="127">
        <f t="shared" si="17"/>
        <v>2646.3032065050388</v>
      </c>
      <c r="BJ41" s="127">
        <f t="shared" si="18"/>
        <v>3836.6541846703312</v>
      </c>
      <c r="BK41" s="127">
        <f t="shared" si="19"/>
        <v>1676.9868497558234</v>
      </c>
      <c r="BL41" s="128">
        <f t="shared" si="20"/>
        <v>2159.667334914508</v>
      </c>
      <c r="BM41" s="132">
        <f t="shared" si="21"/>
        <v>4828.318659757002</v>
      </c>
      <c r="BN41" s="133">
        <f t="shared" si="22"/>
        <v>1981.3355405305213</v>
      </c>
      <c r="BO41" s="133">
        <f t="shared" si="23"/>
        <v>2846.983119226481</v>
      </c>
      <c r="BP41" s="133">
        <f t="shared" si="24"/>
        <v>3811.5949689572431</v>
      </c>
      <c r="BQ41" s="133">
        <f t="shared" si="25"/>
        <v>1638.0093645440202</v>
      </c>
      <c r="BR41" s="231">
        <f t="shared" si="26"/>
        <v>2173.5856044132233</v>
      </c>
      <c r="BS41" s="401">
        <f t="shared" si="33"/>
        <v>5029.0345664299775</v>
      </c>
      <c r="BT41" s="402">
        <f t="shared" si="34"/>
        <v>2177.0388822386872</v>
      </c>
      <c r="BU41" s="402">
        <f t="shared" si="35"/>
        <v>2851.9956841912899</v>
      </c>
      <c r="BV41" s="402">
        <f t="shared" si="36"/>
        <v>3824.5520744361384</v>
      </c>
      <c r="BW41" s="402">
        <f t="shared" si="37"/>
        <v>1725.785259788511</v>
      </c>
      <c r="BX41" s="403">
        <f t="shared" si="38"/>
        <v>2098.7668146476271</v>
      </c>
      <c r="BY41" s="223">
        <f t="shared" si="66"/>
        <v>8.9358445734394304E-2</v>
      </c>
      <c r="BZ41" s="143">
        <f t="shared" si="67"/>
        <v>7.1073852101557117E-2</v>
      </c>
      <c r="CA41" s="143">
        <f t="shared" si="68"/>
        <v>0.10262268410458734</v>
      </c>
      <c r="CB41" s="143">
        <f t="shared" si="69"/>
        <v>-3.0722926753771734E-2</v>
      </c>
      <c r="CC41" s="143">
        <f t="shared" si="70"/>
        <v>-9.1533816031486321E-3</v>
      </c>
      <c r="CD41" s="147">
        <f t="shared" si="71"/>
        <v>-4.6370175697860602E-2</v>
      </c>
      <c r="CE41" s="150">
        <f t="shared" si="72"/>
        <v>4.642907841348716E-2</v>
      </c>
      <c r="CF41" s="144">
        <f t="shared" si="73"/>
        <v>4.3041518880937914E-2</v>
      </c>
      <c r="CG41" s="144">
        <f t="shared" si="74"/>
        <v>4.8816210418463173E-2</v>
      </c>
      <c r="CH41" s="144">
        <f t="shared" si="75"/>
        <v>6.5435793874898965E-2</v>
      </c>
      <c r="CI41" s="144">
        <f t="shared" si="76"/>
        <v>5.1703741651653486E-2</v>
      </c>
      <c r="CJ41" s="151">
        <f t="shared" si="77"/>
        <v>7.5786239737082581E-2</v>
      </c>
      <c r="CK41" s="155">
        <f t="shared" si="78"/>
        <v>0.1520521769227296</v>
      </c>
      <c r="CL41" s="145">
        <f t="shared" si="79"/>
        <v>0.16791740854618306</v>
      </c>
      <c r="CM41" s="145">
        <f t="shared" si="80"/>
        <v>0.14093388375770111</v>
      </c>
      <c r="CN41" s="145">
        <f t="shared" si="81"/>
        <v>7.3560809457042992E-2</v>
      </c>
      <c r="CO41" s="145">
        <f t="shared" si="82"/>
        <v>0.10606332075886574</v>
      </c>
      <c r="CP41" s="156">
        <f t="shared" si="83"/>
        <v>4.9610674566451893E-2</v>
      </c>
      <c r="CQ41" s="160">
        <f t="shared" si="84"/>
        <v>0.11728671045659653</v>
      </c>
      <c r="CR41" s="146">
        <f t="shared" si="85"/>
        <v>9.760812572579515E-2</v>
      </c>
      <c r="CS41" s="146">
        <f t="shared" si="86"/>
        <v>0.13140354157420323</v>
      </c>
      <c r="CT41" s="146">
        <f t="shared" si="87"/>
        <v>4.4783568737898349E-2</v>
      </c>
      <c r="CU41" s="146">
        <f t="shared" si="88"/>
        <v>2.720935999685678E-2</v>
      </c>
      <c r="CV41" s="408">
        <f t="shared" si="89"/>
        <v>5.8429983848750471E-2</v>
      </c>
      <c r="CW41" s="410">
        <f t="shared" si="60"/>
        <v>5.3683625172526651E-2</v>
      </c>
      <c r="CX41" s="411">
        <f t="shared" si="61"/>
        <v>0.11155176097259541</v>
      </c>
      <c r="CY41" s="411">
        <f t="shared" si="62"/>
        <v>1.3410750580957528E-2</v>
      </c>
      <c r="CZ41" s="411">
        <f t="shared" si="63"/>
        <v>1.5068541954419451E-2</v>
      </c>
      <c r="DA41" s="411">
        <f t="shared" si="64"/>
        <v>6.5839743045492283E-2</v>
      </c>
      <c r="DB41" s="412">
        <f t="shared" si="65"/>
        <v>-2.3192524307461496E-2</v>
      </c>
    </row>
    <row r="42" spans="1:106" x14ac:dyDescent="0.25">
      <c r="A42" s="191">
        <v>5</v>
      </c>
      <c r="B42" s="192" t="s">
        <v>345</v>
      </c>
      <c r="C42" s="2">
        <v>506</v>
      </c>
      <c r="D42" s="7" t="s">
        <v>42</v>
      </c>
      <c r="E42" s="24">
        <v>61829.118396132224</v>
      </c>
      <c r="F42" s="25">
        <v>26466.657698879957</v>
      </c>
      <c r="G42" s="26">
        <v>35362.460697252267</v>
      </c>
      <c r="H42" s="41">
        <v>74018.738817979072</v>
      </c>
      <c r="I42" s="33">
        <v>33399.71483927004</v>
      </c>
      <c r="J42" s="33">
        <v>40619.023978709032</v>
      </c>
      <c r="K42" s="33">
        <v>66028.300277324059</v>
      </c>
      <c r="L42" s="33">
        <v>30897.957632871003</v>
      </c>
      <c r="M42" s="42">
        <v>35130.342644453056</v>
      </c>
      <c r="N42" s="11">
        <v>70147.353702810564</v>
      </c>
      <c r="O42" s="12">
        <v>28653.417329735345</v>
      </c>
      <c r="P42" s="12">
        <v>41493.936373075223</v>
      </c>
      <c r="Q42" s="12">
        <v>63537.167905503549</v>
      </c>
      <c r="R42" s="12">
        <v>26727.310717024986</v>
      </c>
      <c r="S42" s="13">
        <v>36809.857188478563</v>
      </c>
      <c r="T42" s="50">
        <v>67144.775489831911</v>
      </c>
      <c r="U42" s="35">
        <v>27491.784844831571</v>
      </c>
      <c r="V42" s="35">
        <v>39652.99064500034</v>
      </c>
      <c r="W42" s="35">
        <v>56646.739122510829</v>
      </c>
      <c r="X42" s="35">
        <v>24285.644438739298</v>
      </c>
      <c r="Y42" s="51">
        <v>32361.094683771535</v>
      </c>
      <c r="Z42" s="59">
        <v>66134.001796850731</v>
      </c>
      <c r="AA42" s="37">
        <v>26102.358027748411</v>
      </c>
      <c r="AB42" s="37">
        <v>40031.643769102317</v>
      </c>
      <c r="AC42" s="37">
        <v>52142.287436519749</v>
      </c>
      <c r="AD42" s="37">
        <v>21579.336771339789</v>
      </c>
      <c r="AE42" s="226">
        <v>30562.95066517996</v>
      </c>
      <c r="AF42" s="41">
        <v>64428.165759420859</v>
      </c>
      <c r="AG42" s="33">
        <v>25843.647487175316</v>
      </c>
      <c r="AH42" s="33">
        <v>38584.518272245543</v>
      </c>
      <c r="AI42" s="33">
        <v>48880.931397802429</v>
      </c>
      <c r="AJ42" s="33">
        <v>20486.811814161989</v>
      </c>
      <c r="AK42" s="42">
        <v>28394.119583640444</v>
      </c>
      <c r="AL42" s="108">
        <v>23698.625</v>
      </c>
      <c r="AM42" s="333">
        <v>24226.853515625</v>
      </c>
      <c r="AN42" s="333">
        <v>24767.216796875</v>
      </c>
      <c r="AO42" s="333">
        <v>25320</v>
      </c>
      <c r="AP42" s="388">
        <v>26749</v>
      </c>
      <c r="AQ42" s="93">
        <v>27270</v>
      </c>
      <c r="AR42" s="391">
        <f t="shared" si="0"/>
        <v>2608.9749255972538</v>
      </c>
      <c r="AS42" s="122">
        <f t="shared" si="1"/>
        <v>1116.8014050975512</v>
      </c>
      <c r="AT42" s="123">
        <f t="shared" si="2"/>
        <v>1492.1735204997026</v>
      </c>
      <c r="AU42" s="116">
        <f t="shared" si="3"/>
        <v>3055.2353309207497</v>
      </c>
      <c r="AV42" s="117">
        <f t="shared" si="4"/>
        <v>1378.6237167665643</v>
      </c>
      <c r="AW42" s="117">
        <f t="shared" si="5"/>
        <v>1676.6116141541854</v>
      </c>
      <c r="AX42" s="117">
        <f t="shared" si="6"/>
        <v>2725.4179018641198</v>
      </c>
      <c r="AY42" s="117">
        <f t="shared" si="7"/>
        <v>1275.3599064337227</v>
      </c>
      <c r="AZ42" s="118">
        <f t="shared" si="8"/>
        <v>1450.0579954303971</v>
      </c>
      <c r="BA42" s="110">
        <f t="shared" si="9"/>
        <v>2832.2663090534011</v>
      </c>
      <c r="BB42" s="111">
        <f t="shared" si="10"/>
        <v>1156.9090529926109</v>
      </c>
      <c r="BC42" s="111">
        <f t="shared" si="11"/>
        <v>1675.3572560607906</v>
      </c>
      <c r="BD42" s="111">
        <f t="shared" si="12"/>
        <v>2565.3737529975647</v>
      </c>
      <c r="BE42" s="111">
        <f t="shared" si="13"/>
        <v>1079.1406614730042</v>
      </c>
      <c r="BF42" s="112">
        <f t="shared" si="14"/>
        <v>1486.2330915245609</v>
      </c>
      <c r="BG42" s="126">
        <f t="shared" si="15"/>
        <v>2651.8473732161101</v>
      </c>
      <c r="BH42" s="127">
        <f t="shared" si="16"/>
        <v>1085.7734930818158</v>
      </c>
      <c r="BI42" s="127">
        <f t="shared" si="17"/>
        <v>1566.0738801342945</v>
      </c>
      <c r="BJ42" s="127">
        <f t="shared" si="18"/>
        <v>2237.2329827215967</v>
      </c>
      <c r="BK42" s="127">
        <f t="shared" si="19"/>
        <v>959.14867451577015</v>
      </c>
      <c r="BL42" s="128">
        <f t="shared" si="20"/>
        <v>1278.0843082058268</v>
      </c>
      <c r="BM42" s="132">
        <f t="shared" si="21"/>
        <v>2472.3915584452029</v>
      </c>
      <c r="BN42" s="133">
        <f t="shared" si="22"/>
        <v>975.82556460983244</v>
      </c>
      <c r="BO42" s="133">
        <f t="shared" si="23"/>
        <v>1496.5659938353701</v>
      </c>
      <c r="BP42" s="133">
        <f t="shared" si="24"/>
        <v>1949.3172618236104</v>
      </c>
      <c r="BQ42" s="133">
        <f t="shared" si="25"/>
        <v>806.73433666080189</v>
      </c>
      <c r="BR42" s="231">
        <f t="shared" si="26"/>
        <v>1142.5829251628084</v>
      </c>
      <c r="BS42" s="401">
        <f t="shared" si="33"/>
        <v>2362.6023380792394</v>
      </c>
      <c r="BT42" s="402">
        <f t="shared" si="34"/>
        <v>947.695177380833</v>
      </c>
      <c r="BU42" s="402">
        <f t="shared" si="35"/>
        <v>1414.9071606984064</v>
      </c>
      <c r="BV42" s="402">
        <f t="shared" si="36"/>
        <v>1792.480065926015</v>
      </c>
      <c r="BW42" s="402">
        <f t="shared" si="37"/>
        <v>751.25822567517378</v>
      </c>
      <c r="BX42" s="403">
        <f t="shared" si="38"/>
        <v>1041.2218402508413</v>
      </c>
      <c r="BY42" s="223">
        <f t="shared" si="66"/>
        <v>0.19715015737001648</v>
      </c>
      <c r="BZ42" s="143">
        <f t="shared" si="67"/>
        <v>0.26195438877359584</v>
      </c>
      <c r="CA42" s="143">
        <f t="shared" si="68"/>
        <v>0.14864811944111148</v>
      </c>
      <c r="CB42" s="143">
        <f t="shared" si="69"/>
        <v>6.791592683382848E-2</v>
      </c>
      <c r="CC42" s="143">
        <f t="shared" si="70"/>
        <v>0.16742952526939486</v>
      </c>
      <c r="CD42" s="147">
        <f t="shared" si="71"/>
        <v>-6.5639677845508934E-3</v>
      </c>
      <c r="CE42" s="150">
        <f t="shared" si="72"/>
        <v>-5.2302770582037438E-2</v>
      </c>
      <c r="CF42" s="144">
        <f t="shared" si="73"/>
        <v>-0.14210592911871781</v>
      </c>
      <c r="CG42" s="144">
        <f t="shared" si="74"/>
        <v>2.1539473593082566E-2</v>
      </c>
      <c r="CH42" s="144">
        <f t="shared" si="75"/>
        <v>-3.7728252300264546E-2</v>
      </c>
      <c r="CI42" s="144">
        <f t="shared" si="76"/>
        <v>-0.13498131382667977</v>
      </c>
      <c r="CJ42" s="151">
        <f t="shared" si="77"/>
        <v>4.7808088894080177E-2</v>
      </c>
      <c r="CK42" s="155">
        <f t="shared" si="78"/>
        <v>-4.2803870060437503E-2</v>
      </c>
      <c r="CL42" s="145">
        <f t="shared" si="79"/>
        <v>-4.0540800824419611E-2</v>
      </c>
      <c r="CM42" s="145">
        <f t="shared" si="80"/>
        <v>-4.4366620499024151E-2</v>
      </c>
      <c r="CN42" s="145">
        <f t="shared" si="81"/>
        <v>-0.10844721302719373</v>
      </c>
      <c r="CO42" s="145">
        <f t="shared" si="82"/>
        <v>-9.1354730901915038E-2</v>
      </c>
      <c r="CP42" s="156">
        <f t="shared" si="83"/>
        <v>-0.12085791264899244</v>
      </c>
      <c r="CQ42" s="160">
        <f t="shared" si="84"/>
        <v>-1.5053646178834073E-2</v>
      </c>
      <c r="CR42" s="146">
        <f t="shared" si="85"/>
        <v>-5.0539709405021442E-2</v>
      </c>
      <c r="CS42" s="146">
        <f t="shared" si="86"/>
        <v>9.5491693802348589E-3</v>
      </c>
      <c r="CT42" s="146">
        <f t="shared" si="87"/>
        <v>-7.9518287473692509E-2</v>
      </c>
      <c r="CU42" s="146">
        <f t="shared" si="88"/>
        <v>-0.11143651856660376</v>
      </c>
      <c r="CV42" s="408">
        <f t="shared" si="89"/>
        <v>-5.5564993587602862E-2</v>
      </c>
      <c r="CW42" s="410">
        <f t="shared" si="60"/>
        <v>-2.5793630977750736E-2</v>
      </c>
      <c r="CX42" s="411">
        <f t="shared" si="61"/>
        <v>-9.9113857950331261E-3</v>
      </c>
      <c r="CY42" s="411">
        <f t="shared" si="62"/>
        <v>-3.6149539729210686E-2</v>
      </c>
      <c r="CZ42" s="411">
        <f t="shared" si="63"/>
        <v>-6.254723755047828E-2</v>
      </c>
      <c r="DA42" s="411">
        <f t="shared" si="64"/>
        <v>-5.0628291719735236E-2</v>
      </c>
      <c r="DB42" s="412">
        <f t="shared" si="65"/>
        <v>-7.0962751774174798E-2</v>
      </c>
    </row>
    <row r="43" spans="1:106" x14ac:dyDescent="0.25">
      <c r="A43" s="191">
        <v>5</v>
      </c>
      <c r="B43" s="192" t="s">
        <v>345</v>
      </c>
      <c r="C43" s="2">
        <v>507</v>
      </c>
      <c r="D43" s="7" t="s">
        <v>43</v>
      </c>
      <c r="E43" s="24">
        <v>35126.433965209391</v>
      </c>
      <c r="F43" s="25">
        <v>12925.5615000162</v>
      </c>
      <c r="G43" s="26">
        <v>22200.872465193192</v>
      </c>
      <c r="H43" s="41">
        <v>45053.059528381375</v>
      </c>
      <c r="I43" s="33">
        <v>16907.870980211614</v>
      </c>
      <c r="J43" s="33">
        <v>28145.188548169761</v>
      </c>
      <c r="K43" s="33">
        <v>39983.456618478478</v>
      </c>
      <c r="L43" s="33">
        <v>15641.411422901991</v>
      </c>
      <c r="M43" s="42">
        <v>24342.045195576491</v>
      </c>
      <c r="N43" s="11">
        <v>43800.572001666289</v>
      </c>
      <c r="O43" s="12">
        <v>15741.46091329537</v>
      </c>
      <c r="P43" s="12">
        <v>28059.111088370919</v>
      </c>
      <c r="Q43" s="12">
        <v>39574.940650152195</v>
      </c>
      <c r="R43" s="12">
        <v>14683.306780756517</v>
      </c>
      <c r="S43" s="13">
        <v>24891.633869395679</v>
      </c>
      <c r="T43" s="50">
        <v>47913.141457064587</v>
      </c>
      <c r="U43" s="35">
        <v>17032.02881135184</v>
      </c>
      <c r="V43" s="35">
        <v>30881.112645712743</v>
      </c>
      <c r="W43" s="35">
        <v>40248.024703474788</v>
      </c>
      <c r="X43" s="35">
        <v>15045.723590428035</v>
      </c>
      <c r="Y43" s="51">
        <v>25202.301113046749</v>
      </c>
      <c r="Z43" s="59">
        <v>34437.078477331153</v>
      </c>
      <c r="AA43" s="37">
        <v>11830.379666365849</v>
      </c>
      <c r="AB43" s="37">
        <v>22606.698810965307</v>
      </c>
      <c r="AC43" s="37">
        <v>27039.940962658253</v>
      </c>
      <c r="AD43" s="37">
        <v>9780.4093669211143</v>
      </c>
      <c r="AE43" s="226">
        <v>17259.531595737139</v>
      </c>
      <c r="AF43" s="41">
        <v>35087.774469589822</v>
      </c>
      <c r="AG43" s="33">
        <v>12301.214437240418</v>
      </c>
      <c r="AH43" s="33">
        <v>22786.560032349404</v>
      </c>
      <c r="AI43" s="33">
        <v>26519.930869708711</v>
      </c>
      <c r="AJ43" s="33">
        <v>9751.4356433802968</v>
      </c>
      <c r="AK43" s="42">
        <v>16768.495226328414</v>
      </c>
      <c r="AL43" s="108">
        <v>21495.98046875</v>
      </c>
      <c r="AM43" s="333">
        <v>21641.17578125</v>
      </c>
      <c r="AN43" s="333">
        <v>21790.484375</v>
      </c>
      <c r="AO43" s="333">
        <v>21944</v>
      </c>
      <c r="AP43" s="388">
        <v>22961</v>
      </c>
      <c r="AQ43" s="93">
        <v>23027</v>
      </c>
      <c r="AR43" s="391">
        <f t="shared" si="0"/>
        <v>1634.0931280745629</v>
      </c>
      <c r="AS43" s="122">
        <f t="shared" si="1"/>
        <v>601.301323231423</v>
      </c>
      <c r="AT43" s="123">
        <f t="shared" si="2"/>
        <v>1032.7918048431397</v>
      </c>
      <c r="AU43" s="116">
        <f t="shared" si="3"/>
        <v>2081.8212459332049</v>
      </c>
      <c r="AV43" s="117">
        <f t="shared" si="4"/>
        <v>781.28245669815499</v>
      </c>
      <c r="AW43" s="117">
        <f t="shared" si="5"/>
        <v>1300.53878923505</v>
      </c>
      <c r="AX43" s="117">
        <f t="shared" si="6"/>
        <v>1847.56396891893</v>
      </c>
      <c r="AY43" s="117">
        <f t="shared" si="7"/>
        <v>722.76162723347829</v>
      </c>
      <c r="AZ43" s="118">
        <f t="shared" si="8"/>
        <v>1124.8023416854521</v>
      </c>
      <c r="BA43" s="110">
        <f t="shared" si="9"/>
        <v>2010.0779426417082</v>
      </c>
      <c r="BB43" s="111">
        <f t="shared" si="10"/>
        <v>722.40068841036805</v>
      </c>
      <c r="BC43" s="111">
        <f t="shared" si="11"/>
        <v>1287.6772542313402</v>
      </c>
      <c r="BD43" s="111">
        <f t="shared" si="12"/>
        <v>1816.1569962876144</v>
      </c>
      <c r="BE43" s="111">
        <f t="shared" si="13"/>
        <v>673.8403115812572</v>
      </c>
      <c r="BF43" s="112">
        <f t="shared" si="14"/>
        <v>1142.3166847063574</v>
      </c>
      <c r="BG43" s="126">
        <f t="shared" si="15"/>
        <v>2183.4278826587947</v>
      </c>
      <c r="BH43" s="127">
        <f t="shared" si="16"/>
        <v>776.1588047462559</v>
      </c>
      <c r="BI43" s="127">
        <f t="shared" si="17"/>
        <v>1407.2690779125385</v>
      </c>
      <c r="BJ43" s="127">
        <f t="shared" si="18"/>
        <v>1834.1243484995803</v>
      </c>
      <c r="BK43" s="127">
        <f t="shared" si="19"/>
        <v>685.64179686602427</v>
      </c>
      <c r="BL43" s="128">
        <f t="shared" si="20"/>
        <v>1148.4825516335559</v>
      </c>
      <c r="BM43" s="132">
        <f t="shared" si="21"/>
        <v>1499.8074333579179</v>
      </c>
      <c r="BN43" s="133">
        <f t="shared" si="22"/>
        <v>515.23799775122382</v>
      </c>
      <c r="BO43" s="133">
        <f t="shared" si="23"/>
        <v>984.56943560669424</v>
      </c>
      <c r="BP43" s="133">
        <f t="shared" si="24"/>
        <v>1177.6464858960085</v>
      </c>
      <c r="BQ43" s="133">
        <f t="shared" si="25"/>
        <v>425.95746556862133</v>
      </c>
      <c r="BR43" s="231">
        <f t="shared" si="26"/>
        <v>751.68902032738731</v>
      </c>
      <c r="BS43" s="401">
        <f t="shared" si="33"/>
        <v>1523.7666421848187</v>
      </c>
      <c r="BT43" s="402">
        <f t="shared" si="34"/>
        <v>534.20829622792451</v>
      </c>
      <c r="BU43" s="402">
        <f t="shared" si="35"/>
        <v>989.5583459568943</v>
      </c>
      <c r="BV43" s="402">
        <f t="shared" si="36"/>
        <v>1151.6884904550618</v>
      </c>
      <c r="BW43" s="402">
        <f t="shared" si="37"/>
        <v>423.47833601338851</v>
      </c>
      <c r="BX43" s="403">
        <f t="shared" si="38"/>
        <v>728.21015444167347</v>
      </c>
      <c r="BY43" s="223">
        <f t="shared" si="66"/>
        <v>0.28259702003920195</v>
      </c>
      <c r="BZ43" s="143">
        <f t="shared" si="67"/>
        <v>0.30809566611016648</v>
      </c>
      <c r="CA43" s="143">
        <f t="shared" si="68"/>
        <v>0.26775146302453395</v>
      </c>
      <c r="CB43" s="143">
        <f t="shared" si="69"/>
        <v>0.13827258007686388</v>
      </c>
      <c r="CC43" s="143">
        <f t="shared" si="70"/>
        <v>0.21011465713751679</v>
      </c>
      <c r="CD43" s="147">
        <f t="shared" si="71"/>
        <v>9.6445431761308348E-2</v>
      </c>
      <c r="CE43" s="150">
        <f t="shared" si="72"/>
        <v>-2.7800276825285873E-2</v>
      </c>
      <c r="CF43" s="144">
        <f t="shared" si="73"/>
        <v>-6.8986217619082232E-2</v>
      </c>
      <c r="CG43" s="144">
        <f t="shared" si="74"/>
        <v>-3.0583365839430311E-3</v>
      </c>
      <c r="CH43" s="144">
        <f t="shared" si="75"/>
        <v>-1.0217124853019482E-2</v>
      </c>
      <c r="CI43" s="144">
        <f t="shared" si="76"/>
        <v>-6.1254359740363785E-2</v>
      </c>
      <c r="CJ43" s="151">
        <f t="shared" si="77"/>
        <v>2.257775258420194E-2</v>
      </c>
      <c r="CK43" s="155">
        <f t="shared" si="78"/>
        <v>9.3893053616784836E-2</v>
      </c>
      <c r="CL43" s="145">
        <f t="shared" si="79"/>
        <v>8.198526840456373E-2</v>
      </c>
      <c r="CM43" s="145">
        <f t="shared" si="80"/>
        <v>0.10057344826263584</v>
      </c>
      <c r="CN43" s="145">
        <f t="shared" si="81"/>
        <v>1.7007834813265961E-2</v>
      </c>
      <c r="CO43" s="145">
        <f t="shared" si="82"/>
        <v>2.4682233714989225E-2</v>
      </c>
      <c r="CP43" s="156">
        <f t="shared" si="83"/>
        <v>1.2480789540819852E-2</v>
      </c>
      <c r="CQ43" s="160">
        <f t="shared" si="84"/>
        <v>-0.28126026743225463</v>
      </c>
      <c r="CR43" s="146">
        <f t="shared" si="85"/>
        <v>-0.30540396582226859</v>
      </c>
      <c r="CS43" s="146">
        <f t="shared" si="86"/>
        <v>-0.26794416152282591</v>
      </c>
      <c r="CT43" s="146">
        <f t="shared" si="87"/>
        <v>-0.32816725387460377</v>
      </c>
      <c r="CU43" s="146">
        <f t="shared" si="88"/>
        <v>-0.34995420405414535</v>
      </c>
      <c r="CV43" s="408">
        <f t="shared" si="89"/>
        <v>-0.31516048799201873</v>
      </c>
      <c r="CW43" s="410">
        <f t="shared" si="60"/>
        <v>1.8895214722904011E-2</v>
      </c>
      <c r="CX43" s="411">
        <f t="shared" si="61"/>
        <v>3.9798787879409152E-2</v>
      </c>
      <c r="CY43" s="411">
        <f t="shared" si="62"/>
        <v>7.9561028741116282E-3</v>
      </c>
      <c r="CZ43" s="411">
        <f t="shared" si="63"/>
        <v>-1.9231184478829596E-2</v>
      </c>
      <c r="DA43" s="411">
        <f t="shared" si="64"/>
        <v>-2.9624244194533557E-3</v>
      </c>
      <c r="DB43" s="412">
        <f t="shared" si="65"/>
        <v>-2.8450156175153885E-2</v>
      </c>
    </row>
    <row r="44" spans="1:106" x14ac:dyDescent="0.25">
      <c r="A44" s="191">
        <v>6</v>
      </c>
      <c r="B44" s="192" t="s">
        <v>346</v>
      </c>
      <c r="C44" s="2">
        <v>601</v>
      </c>
      <c r="D44" s="7" t="s">
        <v>44</v>
      </c>
      <c r="E44" s="24">
        <v>912151.17506166932</v>
      </c>
      <c r="F44" s="25">
        <v>406853.28810305789</v>
      </c>
      <c r="G44" s="26">
        <v>505297.88695861143</v>
      </c>
      <c r="H44" s="41">
        <v>1112764.0128382053</v>
      </c>
      <c r="I44" s="33">
        <v>486907.71087448654</v>
      </c>
      <c r="J44" s="33">
        <v>625856.30196371884</v>
      </c>
      <c r="K44" s="33">
        <v>991723.51366855088</v>
      </c>
      <c r="L44" s="33">
        <v>450436.59486665513</v>
      </c>
      <c r="M44" s="42">
        <v>541286.91880189569</v>
      </c>
      <c r="N44" s="11">
        <v>1246177.4504928386</v>
      </c>
      <c r="O44" s="12">
        <v>564558.09133190999</v>
      </c>
      <c r="P44" s="12">
        <v>681619.35916092864</v>
      </c>
      <c r="Q44" s="12">
        <v>1131282.1890566689</v>
      </c>
      <c r="R44" s="12">
        <v>526608.02553486906</v>
      </c>
      <c r="S44" s="13">
        <v>604674.16352179996</v>
      </c>
      <c r="T44" s="50">
        <v>1356140.9474126566</v>
      </c>
      <c r="U44" s="35">
        <v>591646.20208854217</v>
      </c>
      <c r="V44" s="35">
        <v>764494.74532411445</v>
      </c>
      <c r="W44" s="35">
        <v>1146557.1129801085</v>
      </c>
      <c r="X44" s="35">
        <v>522647.37915530778</v>
      </c>
      <c r="Y44" s="51">
        <v>623909.7338248007</v>
      </c>
      <c r="Z44" s="59">
        <v>1649606.6074311326</v>
      </c>
      <c r="AA44" s="37">
        <v>704709.40079010511</v>
      </c>
      <c r="AB44" s="37">
        <v>944897.20664102747</v>
      </c>
      <c r="AC44" s="37">
        <v>1303997.702088888</v>
      </c>
      <c r="AD44" s="37">
        <v>582597.2300821481</v>
      </c>
      <c r="AE44" s="226">
        <v>721400.47200673993</v>
      </c>
      <c r="AF44" s="41">
        <v>1715374.6975838903</v>
      </c>
      <c r="AG44" s="33">
        <v>744211.70529948897</v>
      </c>
      <c r="AH44" s="33">
        <v>971162.99228440132</v>
      </c>
      <c r="AI44" s="33">
        <v>1304625.649651896</v>
      </c>
      <c r="AJ44" s="33">
        <v>589952.52755761996</v>
      </c>
      <c r="AK44" s="42">
        <v>714673.12209427601</v>
      </c>
      <c r="AL44" s="108">
        <v>216945.71875</v>
      </c>
      <c r="AM44" s="333">
        <v>219812.453125</v>
      </c>
      <c r="AN44" s="333">
        <v>222743.75</v>
      </c>
      <c r="AO44" s="333">
        <v>225741</v>
      </c>
      <c r="AP44" s="388">
        <v>237406</v>
      </c>
      <c r="AQ44" s="93">
        <v>240612</v>
      </c>
      <c r="AR44" s="391">
        <f t="shared" si="0"/>
        <v>4204.5133700600827</v>
      </c>
      <c r="AS44" s="122">
        <f t="shared" si="1"/>
        <v>1875.3690575101882</v>
      </c>
      <c r="AT44" s="123">
        <f t="shared" si="2"/>
        <v>2329.1443125498945</v>
      </c>
      <c r="AU44" s="116">
        <f t="shared" si="3"/>
        <v>5062.3338078366905</v>
      </c>
      <c r="AV44" s="117">
        <f t="shared" si="4"/>
        <v>2215.1052133411131</v>
      </c>
      <c r="AW44" s="117">
        <f t="shared" si="5"/>
        <v>2847.2285944955779</v>
      </c>
      <c r="AX44" s="117">
        <f t="shared" si="6"/>
        <v>4511.6802964051849</v>
      </c>
      <c r="AY44" s="117">
        <f t="shared" si="7"/>
        <v>2049.1859695069547</v>
      </c>
      <c r="AZ44" s="118">
        <f t="shared" si="8"/>
        <v>2462.4943268982302</v>
      </c>
      <c r="BA44" s="110">
        <f t="shared" si="9"/>
        <v>5594.6685394891601</v>
      </c>
      <c r="BB44" s="111">
        <f t="shared" si="10"/>
        <v>2534.5631081990405</v>
      </c>
      <c r="BC44" s="111">
        <f t="shared" si="11"/>
        <v>3060.1054312901197</v>
      </c>
      <c r="BD44" s="111">
        <f t="shared" si="12"/>
        <v>5078.8504236669669</v>
      </c>
      <c r="BE44" s="111">
        <f t="shared" si="13"/>
        <v>2364.1876619876834</v>
      </c>
      <c r="BF44" s="112">
        <f t="shared" si="14"/>
        <v>2714.6627616792839</v>
      </c>
      <c r="BG44" s="126">
        <f t="shared" si="15"/>
        <v>6007.5083720398889</v>
      </c>
      <c r="BH44" s="127">
        <f t="shared" si="16"/>
        <v>2620.9071550517724</v>
      </c>
      <c r="BI44" s="127">
        <f t="shared" si="17"/>
        <v>3386.6012169881164</v>
      </c>
      <c r="BJ44" s="127">
        <f t="shared" si="18"/>
        <v>5079.0822800470833</v>
      </c>
      <c r="BK44" s="127">
        <f t="shared" si="19"/>
        <v>2315.2523429740622</v>
      </c>
      <c r="BL44" s="128">
        <f t="shared" si="20"/>
        <v>2763.8299370730206</v>
      </c>
      <c r="BM44" s="132">
        <f t="shared" si="21"/>
        <v>6948.4621594699902</v>
      </c>
      <c r="BN44" s="133">
        <f t="shared" si="22"/>
        <v>2968.3723275321818</v>
      </c>
      <c r="BO44" s="133">
        <f t="shared" si="23"/>
        <v>3980.0898319378089</v>
      </c>
      <c r="BP44" s="133">
        <f t="shared" si="24"/>
        <v>5492.6905894917909</v>
      </c>
      <c r="BQ44" s="133">
        <f t="shared" si="25"/>
        <v>2454.0122409802116</v>
      </c>
      <c r="BR44" s="231">
        <f t="shared" si="26"/>
        <v>3038.6783485115793</v>
      </c>
      <c r="BS44" s="401">
        <f t="shared" si="33"/>
        <v>7129.2150748254044</v>
      </c>
      <c r="BT44" s="402">
        <f t="shared" si="34"/>
        <v>3092.9949682455117</v>
      </c>
      <c r="BU44" s="402">
        <f t="shared" si="35"/>
        <v>4036.2201065798931</v>
      </c>
      <c r="BV44" s="402">
        <f t="shared" si="36"/>
        <v>5422.1138166504415</v>
      </c>
      <c r="BW44" s="402">
        <f t="shared" si="37"/>
        <v>2451.8832292554816</v>
      </c>
      <c r="BX44" s="403">
        <f t="shared" si="38"/>
        <v>2970.2305873949599</v>
      </c>
      <c r="BY44" s="223">
        <f t="shared" si="66"/>
        <v>0.21993376017190663</v>
      </c>
      <c r="BZ44" s="143">
        <f t="shared" si="67"/>
        <v>0.19676484155917767</v>
      </c>
      <c r="CA44" s="143">
        <f t="shared" si="68"/>
        <v>0.23858879705741232</v>
      </c>
      <c r="CB44" s="143">
        <f t="shared" si="69"/>
        <v>8.7235910869162422E-2</v>
      </c>
      <c r="CC44" s="143">
        <f t="shared" si="70"/>
        <v>0.1071229065563245</v>
      </c>
      <c r="CD44" s="147">
        <f t="shared" si="71"/>
        <v>7.1223396677754361E-2</v>
      </c>
      <c r="CE44" s="150">
        <f t="shared" si="72"/>
        <v>0.11989373857836241</v>
      </c>
      <c r="CF44" s="144">
        <f t="shared" si="73"/>
        <v>0.15947658811556573</v>
      </c>
      <c r="CG44" s="144">
        <f t="shared" si="74"/>
        <v>8.9098818726031467E-2</v>
      </c>
      <c r="CH44" s="144">
        <f t="shared" si="75"/>
        <v>0.14072337044008079</v>
      </c>
      <c r="CI44" s="144">
        <f t="shared" si="76"/>
        <v>0.16910577767502064</v>
      </c>
      <c r="CJ44" s="151">
        <f t="shared" si="77"/>
        <v>0.11710470458108967</v>
      </c>
      <c r="CK44" s="155">
        <f t="shared" si="78"/>
        <v>8.8240640910593901E-2</v>
      </c>
      <c r="CL44" s="145">
        <f t="shared" si="79"/>
        <v>4.7981086751809163E-2</v>
      </c>
      <c r="CM44" s="145">
        <f t="shared" si="80"/>
        <v>0.12158602165467419</v>
      </c>
      <c r="CN44" s="145">
        <f t="shared" si="81"/>
        <v>1.3502310980584542E-2</v>
      </c>
      <c r="CO44" s="145">
        <f t="shared" si="82"/>
        <v>-7.5210520681649349E-3</v>
      </c>
      <c r="CP44" s="156">
        <f t="shared" si="83"/>
        <v>3.1811463865046144E-2</v>
      </c>
      <c r="CQ44" s="160">
        <f t="shared" si="84"/>
        <v>0.21639761012922062</v>
      </c>
      <c r="CR44" s="146">
        <f t="shared" si="85"/>
        <v>0.19109933994749551</v>
      </c>
      <c r="CS44" s="146">
        <f t="shared" si="86"/>
        <v>0.23597606447959268</v>
      </c>
      <c r="CT44" s="146">
        <f t="shared" si="87"/>
        <v>0.13731595864384208</v>
      </c>
      <c r="CU44" s="146">
        <f t="shared" si="88"/>
        <v>0.11470420271451486</v>
      </c>
      <c r="CV44" s="408">
        <f t="shared" si="89"/>
        <v>0.15625776117369486</v>
      </c>
      <c r="CW44" s="410">
        <f t="shared" si="60"/>
        <v>3.9868954123053475E-2</v>
      </c>
      <c r="CX44" s="411">
        <f t="shared" si="61"/>
        <v>5.6054743224788428E-2</v>
      </c>
      <c r="CY44" s="411">
        <f t="shared" si="62"/>
        <v>2.7797505864944724E-2</v>
      </c>
      <c r="CZ44" s="411">
        <f t="shared" si="63"/>
        <v>4.8155572820567371E-4</v>
      </c>
      <c r="DA44" s="411">
        <f t="shared" si="64"/>
        <v>1.2625012780158153E-2</v>
      </c>
      <c r="DB44" s="412">
        <f t="shared" si="65"/>
        <v>-9.3254027042015408E-3</v>
      </c>
    </row>
    <row r="45" spans="1:106" x14ac:dyDescent="0.25">
      <c r="A45" s="193">
        <v>6</v>
      </c>
      <c r="B45" s="192" t="s">
        <v>346</v>
      </c>
      <c r="C45" s="2">
        <v>602</v>
      </c>
      <c r="D45" s="7" t="s">
        <v>45</v>
      </c>
      <c r="E45" s="24">
        <v>98129.025134853815</v>
      </c>
      <c r="F45" s="25">
        <v>36646.12911294416</v>
      </c>
      <c r="G45" s="26">
        <v>61482.896021909655</v>
      </c>
      <c r="H45" s="41">
        <v>86675.436151653907</v>
      </c>
      <c r="I45" s="33">
        <v>31113.715431900913</v>
      </c>
      <c r="J45" s="33">
        <v>55561.720719752993</v>
      </c>
      <c r="K45" s="33">
        <v>76837.082044345429</v>
      </c>
      <c r="L45" s="33">
        <v>28783.187696134526</v>
      </c>
      <c r="M45" s="42">
        <v>48053.894348210903</v>
      </c>
      <c r="N45" s="11">
        <v>99170.806126501499</v>
      </c>
      <c r="O45" s="12">
        <v>34516.042556747176</v>
      </c>
      <c r="P45" s="12">
        <v>64654.763569754323</v>
      </c>
      <c r="Q45" s="12">
        <v>89551.999600203082</v>
      </c>
      <c r="R45" s="12">
        <v>32195.845386263394</v>
      </c>
      <c r="S45" s="13">
        <v>57356.154213939684</v>
      </c>
      <c r="T45" s="50">
        <v>90385.71848192063</v>
      </c>
      <c r="U45" s="35">
        <v>31802.595284568084</v>
      </c>
      <c r="V45" s="35">
        <v>58583.123197352543</v>
      </c>
      <c r="W45" s="35">
        <v>75903.834402314358</v>
      </c>
      <c r="X45" s="35">
        <v>28093.720566685864</v>
      </c>
      <c r="Y45" s="51">
        <v>47810.113835628501</v>
      </c>
      <c r="Z45" s="59">
        <v>87102.144957405195</v>
      </c>
      <c r="AA45" s="37">
        <v>31741.988748728036</v>
      </c>
      <c r="AB45" s="37">
        <v>55360.156208677152</v>
      </c>
      <c r="AC45" s="37">
        <v>68507.538114474184</v>
      </c>
      <c r="AD45" s="37">
        <v>26241.731274726768</v>
      </c>
      <c r="AE45" s="226">
        <v>42265.806839747413</v>
      </c>
      <c r="AF45" s="41">
        <v>87320.277178647084</v>
      </c>
      <c r="AG45" s="33">
        <v>31368.547837628928</v>
      </c>
      <c r="AH45" s="33">
        <v>55951.729341018159</v>
      </c>
      <c r="AI45" s="33">
        <v>66041.066274647485</v>
      </c>
      <c r="AJ45" s="33">
        <v>24866.518425928349</v>
      </c>
      <c r="AK45" s="42">
        <v>41174.547848719143</v>
      </c>
      <c r="AL45" s="108">
        <v>43595.90234375</v>
      </c>
      <c r="AM45" s="333">
        <v>43753.3984375</v>
      </c>
      <c r="AN45" s="333">
        <v>43917.75</v>
      </c>
      <c r="AO45" s="333">
        <v>44089</v>
      </c>
      <c r="AP45" s="388">
        <v>45986</v>
      </c>
      <c r="AQ45" s="93">
        <v>45954</v>
      </c>
      <c r="AR45" s="391">
        <f t="shared" si="0"/>
        <v>2250.8772581678609</v>
      </c>
      <c r="AS45" s="122">
        <f t="shared" si="1"/>
        <v>840.58654925851829</v>
      </c>
      <c r="AT45" s="123">
        <f t="shared" si="2"/>
        <v>1410.2907089093426</v>
      </c>
      <c r="AU45" s="116">
        <f t="shared" si="3"/>
        <v>1980.9989451554566</v>
      </c>
      <c r="AV45" s="117">
        <f t="shared" si="4"/>
        <v>711.11540001505546</v>
      </c>
      <c r="AW45" s="117">
        <f t="shared" si="5"/>
        <v>1269.8835451404013</v>
      </c>
      <c r="AX45" s="117">
        <f t="shared" si="6"/>
        <v>1756.1397465868661</v>
      </c>
      <c r="AY45" s="117">
        <f t="shared" si="7"/>
        <v>657.85033218048579</v>
      </c>
      <c r="AZ45" s="118">
        <f t="shared" si="8"/>
        <v>1098.2894144063803</v>
      </c>
      <c r="BA45" s="110">
        <f t="shared" si="9"/>
        <v>2258.103070546681</v>
      </c>
      <c r="BB45" s="111">
        <f t="shared" si="10"/>
        <v>785.92465590216193</v>
      </c>
      <c r="BC45" s="111">
        <f t="shared" si="11"/>
        <v>1472.1784146445189</v>
      </c>
      <c r="BD45" s="111">
        <f t="shared" si="12"/>
        <v>2039.0844157590741</v>
      </c>
      <c r="BE45" s="111">
        <f t="shared" si="13"/>
        <v>733.09414499293325</v>
      </c>
      <c r="BF45" s="112">
        <f t="shared" si="14"/>
        <v>1305.9902707661408</v>
      </c>
      <c r="BG45" s="126">
        <f t="shared" si="15"/>
        <v>2050.0741337277013</v>
      </c>
      <c r="BH45" s="127">
        <f t="shared" si="16"/>
        <v>721.3272082507674</v>
      </c>
      <c r="BI45" s="127">
        <f t="shared" si="17"/>
        <v>1328.7469254769339</v>
      </c>
      <c r="BJ45" s="127">
        <f t="shared" si="18"/>
        <v>1721.6048085081168</v>
      </c>
      <c r="BK45" s="127">
        <f t="shared" si="19"/>
        <v>637.204757800945</v>
      </c>
      <c r="BL45" s="128">
        <f t="shared" si="20"/>
        <v>1084.4000507071719</v>
      </c>
      <c r="BM45" s="132">
        <f t="shared" si="21"/>
        <v>1894.1013560084634</v>
      </c>
      <c r="BN45" s="133">
        <f t="shared" si="22"/>
        <v>690.25331076258067</v>
      </c>
      <c r="BO45" s="133">
        <f t="shared" si="23"/>
        <v>1203.8480452458823</v>
      </c>
      <c r="BP45" s="133">
        <f t="shared" si="24"/>
        <v>1489.7477083128383</v>
      </c>
      <c r="BQ45" s="133">
        <f t="shared" si="25"/>
        <v>570.64609391394708</v>
      </c>
      <c r="BR45" s="231">
        <f t="shared" si="26"/>
        <v>919.10161439889123</v>
      </c>
      <c r="BS45" s="401">
        <f t="shared" si="33"/>
        <v>1900.1670622502304</v>
      </c>
      <c r="BT45" s="402">
        <f t="shared" si="34"/>
        <v>682.60756055248567</v>
      </c>
      <c r="BU45" s="402">
        <f t="shared" si="35"/>
        <v>1217.5595016977447</v>
      </c>
      <c r="BV45" s="402">
        <f t="shared" si="36"/>
        <v>1437.1124662629472</v>
      </c>
      <c r="BW45" s="402">
        <f t="shared" si="37"/>
        <v>541.1176051253068</v>
      </c>
      <c r="BX45" s="403">
        <f t="shared" si="38"/>
        <v>895.99486113764078</v>
      </c>
      <c r="BY45" s="223">
        <f t="shared" si="66"/>
        <v>-0.11671968581629964</v>
      </c>
      <c r="BZ45" s="143">
        <f t="shared" si="67"/>
        <v>-0.15096856925849461</v>
      </c>
      <c r="CA45" s="143">
        <f t="shared" si="68"/>
        <v>-9.63060572170613E-2</v>
      </c>
      <c r="CB45" s="143">
        <f t="shared" si="69"/>
        <v>-0.21697905447698002</v>
      </c>
      <c r="CC45" s="143">
        <f t="shared" si="70"/>
        <v>-0.21456403737966098</v>
      </c>
      <c r="CD45" s="147">
        <f t="shared" si="71"/>
        <v>-0.21841849591654366</v>
      </c>
      <c r="CE45" s="150">
        <f t="shared" si="72"/>
        <v>0.14416275855808497</v>
      </c>
      <c r="CF45" s="144">
        <f t="shared" si="73"/>
        <v>0.10935136089076183</v>
      </c>
      <c r="CG45" s="144">
        <f t="shared" si="74"/>
        <v>0.16365660984233379</v>
      </c>
      <c r="CH45" s="144">
        <f t="shared" si="75"/>
        <v>0.1654789226446603</v>
      </c>
      <c r="CI45" s="144">
        <f t="shared" si="76"/>
        <v>0.11856427182966865</v>
      </c>
      <c r="CJ45" s="151">
        <f t="shared" si="77"/>
        <v>0.19357972942467908</v>
      </c>
      <c r="CK45" s="155">
        <f t="shared" si="78"/>
        <v>-8.8585421332309025E-2</v>
      </c>
      <c r="CL45" s="145">
        <f t="shared" si="79"/>
        <v>-7.861408988930188E-2</v>
      </c>
      <c r="CM45" s="145">
        <f t="shared" si="80"/>
        <v>-9.3908631586770042E-2</v>
      </c>
      <c r="CN45" s="145">
        <f t="shared" si="81"/>
        <v>-0.15240491846993637</v>
      </c>
      <c r="CO45" s="145">
        <f t="shared" si="82"/>
        <v>-0.12741162005106824</v>
      </c>
      <c r="CP45" s="156">
        <f t="shared" si="83"/>
        <v>-0.16643445693210615</v>
      </c>
      <c r="CQ45" s="160">
        <f t="shared" si="84"/>
        <v>-3.6328455199172105E-2</v>
      </c>
      <c r="CR45" s="146">
        <f t="shared" si="85"/>
        <v>-1.9057103767080629E-3</v>
      </c>
      <c r="CS45" s="146">
        <f t="shared" si="86"/>
        <v>-5.5015281070249278E-2</v>
      </c>
      <c r="CT45" s="146">
        <f t="shared" si="87"/>
        <v>-9.744298619536744E-2</v>
      </c>
      <c r="CU45" s="146">
        <f t="shared" si="88"/>
        <v>-6.5921823617596062E-2</v>
      </c>
      <c r="CV45" s="408">
        <f t="shared" si="89"/>
        <v>-0.1159651494439535</v>
      </c>
      <c r="CW45" s="410">
        <f t="shared" si="60"/>
        <v>2.5043266310899731E-3</v>
      </c>
      <c r="CX45" s="411">
        <f t="shared" si="61"/>
        <v>-1.1764887009925357E-2</v>
      </c>
      <c r="CY45" s="411">
        <f t="shared" si="62"/>
        <v>1.0685900706477489E-2</v>
      </c>
      <c r="CZ45" s="411">
        <f t="shared" si="63"/>
        <v>-3.6002926213832033E-2</v>
      </c>
      <c r="DA45" s="411">
        <f t="shared" si="64"/>
        <v>-5.2405568611354439E-2</v>
      </c>
      <c r="DB45" s="412">
        <f t="shared" si="65"/>
        <v>-2.5818955619747754E-2</v>
      </c>
    </row>
    <row r="46" spans="1:106" x14ac:dyDescent="0.25">
      <c r="A46" s="191">
        <v>6</v>
      </c>
      <c r="B46" s="192" t="s">
        <v>346</v>
      </c>
      <c r="C46" s="2">
        <v>603</v>
      </c>
      <c r="D46" s="7" t="s">
        <v>46</v>
      </c>
      <c r="E46" s="24">
        <v>81368.289207472859</v>
      </c>
      <c r="F46" s="25">
        <v>30458.556427759104</v>
      </c>
      <c r="G46" s="26">
        <v>50909.732779713755</v>
      </c>
      <c r="H46" s="41">
        <v>72808.364514443572</v>
      </c>
      <c r="I46" s="33">
        <v>25891.212958736705</v>
      </c>
      <c r="J46" s="33">
        <v>46917.151555706863</v>
      </c>
      <c r="K46" s="33">
        <v>64529.299391688255</v>
      </c>
      <c r="L46" s="33">
        <v>23951.869197460826</v>
      </c>
      <c r="M46" s="42">
        <v>40577.430194227432</v>
      </c>
      <c r="N46" s="11">
        <v>72620.341202608644</v>
      </c>
      <c r="O46" s="12">
        <v>24698.60576862971</v>
      </c>
      <c r="P46" s="12">
        <v>47921.735433978931</v>
      </c>
      <c r="Q46" s="12">
        <v>65550.393435981212</v>
      </c>
      <c r="R46" s="12">
        <v>23038.344887763837</v>
      </c>
      <c r="S46" s="13">
        <v>42512.048548217383</v>
      </c>
      <c r="T46" s="50">
        <v>75282.587853354387</v>
      </c>
      <c r="U46" s="35">
        <v>26691.714832797927</v>
      </c>
      <c r="V46" s="35">
        <v>48590.873020556464</v>
      </c>
      <c r="W46" s="35">
        <v>63234.245637649656</v>
      </c>
      <c r="X46" s="35">
        <v>23578.88000172604</v>
      </c>
      <c r="Y46" s="51">
        <v>39655.365635923612</v>
      </c>
      <c r="Z46" s="59">
        <v>76414.902389835202</v>
      </c>
      <c r="AA46" s="37">
        <v>28658.019499476595</v>
      </c>
      <c r="AB46" s="37">
        <v>47756.882890358604</v>
      </c>
      <c r="AC46" s="37">
        <v>60153.090122695336</v>
      </c>
      <c r="AD46" s="37">
        <v>23692.152767248401</v>
      </c>
      <c r="AE46" s="226">
        <v>36460.937355446935</v>
      </c>
      <c r="AF46" s="41">
        <v>82142.488142521048</v>
      </c>
      <c r="AG46" s="33">
        <v>30753.844746475155</v>
      </c>
      <c r="AH46" s="33">
        <v>51388.643396045896</v>
      </c>
      <c r="AI46" s="33">
        <v>62195.829941407246</v>
      </c>
      <c r="AJ46" s="33">
        <v>24379.230145266716</v>
      </c>
      <c r="AK46" s="42">
        <v>37816.59979614053</v>
      </c>
      <c r="AL46" s="108">
        <v>44865.9921875</v>
      </c>
      <c r="AM46" s="333">
        <v>44899.5703125</v>
      </c>
      <c r="AN46" s="333">
        <v>44934.57421875</v>
      </c>
      <c r="AO46" s="333">
        <v>44971</v>
      </c>
      <c r="AP46" s="388">
        <v>46836</v>
      </c>
      <c r="AQ46" s="93">
        <v>46682</v>
      </c>
      <c r="AR46" s="391">
        <f t="shared" si="0"/>
        <v>1813.5849724982272</v>
      </c>
      <c r="AS46" s="122">
        <f t="shared" si="1"/>
        <v>678.8784766080596</v>
      </c>
      <c r="AT46" s="123">
        <f t="shared" si="2"/>
        <v>1134.7064958901676</v>
      </c>
      <c r="AU46" s="116">
        <f t="shared" si="3"/>
        <v>1621.582656753706</v>
      </c>
      <c r="AV46" s="117">
        <f t="shared" si="4"/>
        <v>576.64723244642312</v>
      </c>
      <c r="AW46" s="117">
        <f t="shared" si="5"/>
        <v>1044.9354243072828</v>
      </c>
      <c r="AX46" s="117">
        <f t="shared" si="6"/>
        <v>1437.1919139217987</v>
      </c>
      <c r="AY46" s="117">
        <f t="shared" si="7"/>
        <v>533.45430770843359</v>
      </c>
      <c r="AZ46" s="118">
        <f t="shared" si="8"/>
        <v>903.73760621336532</v>
      </c>
      <c r="BA46" s="110">
        <f t="shared" si="9"/>
        <v>1616.1350689355393</v>
      </c>
      <c r="BB46" s="111">
        <f t="shared" si="10"/>
        <v>549.65705579833093</v>
      </c>
      <c r="BC46" s="111">
        <f t="shared" si="11"/>
        <v>1066.4780131372086</v>
      </c>
      <c r="BD46" s="111">
        <f t="shared" si="12"/>
        <v>1458.7963628378786</v>
      </c>
      <c r="BE46" s="111">
        <f t="shared" si="13"/>
        <v>512.70865003880567</v>
      </c>
      <c r="BF46" s="112">
        <f t="shared" si="14"/>
        <v>946.08771279907307</v>
      </c>
      <c r="BG46" s="126">
        <f t="shared" si="15"/>
        <v>1674.0252129895796</v>
      </c>
      <c r="BH46" s="127">
        <f t="shared" si="16"/>
        <v>593.53171672406506</v>
      </c>
      <c r="BI46" s="127">
        <f t="shared" si="17"/>
        <v>1080.4934962655148</v>
      </c>
      <c r="BJ46" s="127">
        <f t="shared" si="18"/>
        <v>1406.111619435851</v>
      </c>
      <c r="BK46" s="127">
        <f t="shared" si="19"/>
        <v>524.31300175059573</v>
      </c>
      <c r="BL46" s="128">
        <f t="shared" si="20"/>
        <v>881.79861768525529</v>
      </c>
      <c r="BM46" s="132">
        <f t="shared" si="21"/>
        <v>1631.5420272831839</v>
      </c>
      <c r="BN46" s="133">
        <f t="shared" si="22"/>
        <v>611.88016695440672</v>
      </c>
      <c r="BO46" s="133">
        <f t="shared" si="23"/>
        <v>1019.661860328777</v>
      </c>
      <c r="BP46" s="133">
        <f t="shared" si="24"/>
        <v>1284.3344889122754</v>
      </c>
      <c r="BQ46" s="133">
        <f t="shared" si="25"/>
        <v>505.85346244872318</v>
      </c>
      <c r="BR46" s="231">
        <f t="shared" si="26"/>
        <v>778.48102646355233</v>
      </c>
      <c r="BS46" s="401">
        <f t="shared" si="33"/>
        <v>1759.6180142779026</v>
      </c>
      <c r="BT46" s="402">
        <f t="shared" si="34"/>
        <v>658.79449780376069</v>
      </c>
      <c r="BU46" s="402">
        <f t="shared" si="35"/>
        <v>1100.823516474142</v>
      </c>
      <c r="BV46" s="402">
        <f t="shared" si="36"/>
        <v>1332.3300188810945</v>
      </c>
      <c r="BW46" s="402">
        <f t="shared" si="37"/>
        <v>522.24048124045066</v>
      </c>
      <c r="BX46" s="403">
        <f t="shared" si="38"/>
        <v>810.0895376406437</v>
      </c>
      <c r="BY46" s="223">
        <f t="shared" si="66"/>
        <v>-0.10519976241854109</v>
      </c>
      <c r="BZ46" s="143">
        <f t="shared" si="67"/>
        <v>-0.14995272280402119</v>
      </c>
      <c r="CA46" s="143">
        <f t="shared" si="68"/>
        <v>-7.8424713822065756E-2</v>
      </c>
      <c r="CB46" s="143">
        <f t="shared" si="69"/>
        <v>-0.20694781689275227</v>
      </c>
      <c r="CC46" s="143">
        <f t="shared" si="70"/>
        <v>-0.21362428143075943</v>
      </c>
      <c r="CD46" s="147">
        <f t="shared" si="71"/>
        <v>-0.20295338477210559</v>
      </c>
      <c r="CE46" s="150">
        <f t="shared" si="72"/>
        <v>-2.5824410847414131E-3</v>
      </c>
      <c r="CF46" s="144">
        <f t="shared" si="73"/>
        <v>-4.6062237099809694E-2</v>
      </c>
      <c r="CG46" s="144">
        <f t="shared" si="74"/>
        <v>2.1411868473713274E-2</v>
      </c>
      <c r="CH46" s="144">
        <f t="shared" si="75"/>
        <v>1.5823727421786941E-2</v>
      </c>
      <c r="CI46" s="144">
        <f t="shared" si="76"/>
        <v>-3.8140000772625873E-2</v>
      </c>
      <c r="CJ46" s="151">
        <f t="shared" si="77"/>
        <v>4.7677202443075613E-2</v>
      </c>
      <c r="CK46" s="155">
        <f t="shared" si="78"/>
        <v>3.6659792651182292E-2</v>
      </c>
      <c r="CL46" s="145">
        <f t="shared" si="79"/>
        <v>8.0697229748073973E-2</v>
      </c>
      <c r="CM46" s="145">
        <f t="shared" si="80"/>
        <v>1.3963133440761855E-2</v>
      </c>
      <c r="CN46" s="145">
        <f t="shared" si="81"/>
        <v>-3.5333850445819007E-2</v>
      </c>
      <c r="CO46" s="145">
        <f t="shared" si="82"/>
        <v>2.3462410889130033E-2</v>
      </c>
      <c r="CP46" s="156">
        <f t="shared" si="83"/>
        <v>-6.7197018488857493E-2</v>
      </c>
      <c r="CQ46" s="160">
        <f t="shared" si="84"/>
        <v>1.5040855644953261E-2</v>
      </c>
      <c r="CR46" s="146">
        <f t="shared" si="85"/>
        <v>7.3667228913390614E-2</v>
      </c>
      <c r="CS46" s="146">
        <f t="shared" si="86"/>
        <v>-1.7163514017231991E-2</v>
      </c>
      <c r="CT46" s="146">
        <f t="shared" si="87"/>
        <v>-4.8726057911882496E-2</v>
      </c>
      <c r="CU46" s="146">
        <f t="shared" si="88"/>
        <v>4.8039926202630839E-3</v>
      </c>
      <c r="CV46" s="408">
        <f t="shared" si="89"/>
        <v>-8.0554755434731368E-2</v>
      </c>
      <c r="CW46" s="410">
        <f t="shared" si="60"/>
        <v>7.4953779610503507E-2</v>
      </c>
      <c r="CX46" s="411">
        <f t="shared" si="61"/>
        <v>7.3132243037130937E-2</v>
      </c>
      <c r="CY46" s="411">
        <f t="shared" si="62"/>
        <v>7.6046849917428147E-2</v>
      </c>
      <c r="CZ46" s="411">
        <f t="shared" si="63"/>
        <v>3.3959017143513286E-2</v>
      </c>
      <c r="DA46" s="411">
        <f t="shared" si="64"/>
        <v>2.900020883573394E-2</v>
      </c>
      <c r="DB46" s="412">
        <f t="shared" si="65"/>
        <v>3.718122843298409E-2</v>
      </c>
    </row>
    <row r="47" spans="1:106" x14ac:dyDescent="0.25">
      <c r="A47" s="193">
        <v>6</v>
      </c>
      <c r="B47" s="192" t="s">
        <v>346</v>
      </c>
      <c r="C47" s="2">
        <v>604</v>
      </c>
      <c r="D47" s="7" t="s">
        <v>47</v>
      </c>
      <c r="E47" s="24">
        <v>36092.602071499932</v>
      </c>
      <c r="F47" s="25">
        <v>13953.776679556453</v>
      </c>
      <c r="G47" s="26">
        <v>22138.825391943479</v>
      </c>
      <c r="H47" s="41">
        <v>35466.153232126955</v>
      </c>
      <c r="I47" s="33">
        <v>13378.868274758714</v>
      </c>
      <c r="J47" s="33">
        <v>22087.28495736824</v>
      </c>
      <c r="K47" s="33">
        <v>31479.464702237186</v>
      </c>
      <c r="L47" s="33">
        <v>12376.743547619199</v>
      </c>
      <c r="M47" s="42">
        <v>19102.72115461799</v>
      </c>
      <c r="N47" s="11">
        <v>46259.778928585052</v>
      </c>
      <c r="O47" s="12">
        <v>16700.310914653317</v>
      </c>
      <c r="P47" s="12">
        <v>29559.468013931735</v>
      </c>
      <c r="Q47" s="12">
        <v>41800.323780552179</v>
      </c>
      <c r="R47" s="12">
        <v>15577.702085246725</v>
      </c>
      <c r="S47" s="13">
        <v>26222.621695305457</v>
      </c>
      <c r="T47" s="50">
        <v>42903.203883538838</v>
      </c>
      <c r="U47" s="35">
        <v>16782.040392871975</v>
      </c>
      <c r="V47" s="35">
        <v>26121.163490666866</v>
      </c>
      <c r="W47" s="35">
        <v>36142.56117576149</v>
      </c>
      <c r="X47" s="35">
        <v>14824.889261945134</v>
      </c>
      <c r="Y47" s="51">
        <v>21317.671913816357</v>
      </c>
      <c r="Z47" s="59">
        <v>47639.831314630326</v>
      </c>
      <c r="AA47" s="37">
        <v>20152.654766970871</v>
      </c>
      <c r="AB47" s="37">
        <v>27487.176547659459</v>
      </c>
      <c r="AC47" s="37">
        <v>37646.228062065027</v>
      </c>
      <c r="AD47" s="37">
        <v>16660.599153176332</v>
      </c>
      <c r="AE47" s="226">
        <v>20985.628908888699</v>
      </c>
      <c r="AF47" s="41">
        <v>47068.850892003546</v>
      </c>
      <c r="AG47" s="33">
        <v>20131.856640501577</v>
      </c>
      <c r="AH47" s="33">
        <v>26936.994251501968</v>
      </c>
      <c r="AI47" s="33">
        <v>35781.728416945989</v>
      </c>
      <c r="AJ47" s="33">
        <v>15958.953110945804</v>
      </c>
      <c r="AK47" s="42">
        <v>19822.775306000181</v>
      </c>
      <c r="AL47" s="108">
        <v>11415.892578125</v>
      </c>
      <c r="AM47" s="333">
        <v>11570.1669921875</v>
      </c>
      <c r="AN47" s="333">
        <v>11726.52734375</v>
      </c>
      <c r="AO47" s="333">
        <v>11885</v>
      </c>
      <c r="AP47" s="388">
        <v>12470</v>
      </c>
      <c r="AQ47" s="93">
        <v>12588</v>
      </c>
      <c r="AR47" s="391">
        <f t="shared" si="0"/>
        <v>3161.6101697260324</v>
      </c>
      <c r="AS47" s="122">
        <f t="shared" si="1"/>
        <v>1222.3114911132325</v>
      </c>
      <c r="AT47" s="123">
        <f t="shared" si="2"/>
        <v>1939.2986786127997</v>
      </c>
      <c r="AU47" s="116">
        <f t="shared" si="3"/>
        <v>3065.3104018355734</v>
      </c>
      <c r="AV47" s="117">
        <f t="shared" si="4"/>
        <v>1156.3245615895173</v>
      </c>
      <c r="AW47" s="117">
        <f t="shared" si="5"/>
        <v>1908.9858402460561</v>
      </c>
      <c r="AX47" s="117">
        <f t="shared" si="6"/>
        <v>2720.7441969932675</v>
      </c>
      <c r="AY47" s="117">
        <f t="shared" si="7"/>
        <v>1069.7117471144818</v>
      </c>
      <c r="AZ47" s="118">
        <f t="shared" si="8"/>
        <v>1651.0324498787859</v>
      </c>
      <c r="BA47" s="110">
        <f t="shared" si="9"/>
        <v>3944.8830478564969</v>
      </c>
      <c r="BB47" s="111">
        <f t="shared" si="10"/>
        <v>1424.1480384688857</v>
      </c>
      <c r="BC47" s="111">
        <f t="shared" si="11"/>
        <v>2520.7350093876112</v>
      </c>
      <c r="BD47" s="111">
        <f t="shared" si="12"/>
        <v>3564.5952595531958</v>
      </c>
      <c r="BE47" s="111">
        <f t="shared" si="13"/>
        <v>1328.4156194416178</v>
      </c>
      <c r="BF47" s="112">
        <f t="shared" si="14"/>
        <v>2236.1796401115785</v>
      </c>
      <c r="BG47" s="126">
        <f t="shared" si="15"/>
        <v>3609.8614963011223</v>
      </c>
      <c r="BH47" s="127">
        <f t="shared" si="16"/>
        <v>1412.0353717182984</v>
      </c>
      <c r="BI47" s="127">
        <f t="shared" si="17"/>
        <v>2197.8261245828239</v>
      </c>
      <c r="BJ47" s="127">
        <f t="shared" si="18"/>
        <v>3041.0232373379463</v>
      </c>
      <c r="BK47" s="127">
        <f t="shared" si="19"/>
        <v>1247.3613177909242</v>
      </c>
      <c r="BL47" s="128">
        <f t="shared" si="20"/>
        <v>1793.6619195470221</v>
      </c>
      <c r="BM47" s="132">
        <f t="shared" si="21"/>
        <v>3820.3553580296971</v>
      </c>
      <c r="BN47" s="133">
        <f t="shared" si="22"/>
        <v>1616.0909997570866</v>
      </c>
      <c r="BO47" s="133">
        <f t="shared" si="23"/>
        <v>2204.2643582726109</v>
      </c>
      <c r="BP47" s="133">
        <f t="shared" si="24"/>
        <v>3018.9437098688873</v>
      </c>
      <c r="BQ47" s="133">
        <f t="shared" si="25"/>
        <v>1336.0544629652231</v>
      </c>
      <c r="BR47" s="231">
        <f t="shared" si="26"/>
        <v>1682.8892469036648</v>
      </c>
      <c r="BS47" s="401">
        <f t="shared" si="33"/>
        <v>3739.1842144902721</v>
      </c>
      <c r="BT47" s="402">
        <f t="shared" si="34"/>
        <v>1599.2895329283108</v>
      </c>
      <c r="BU47" s="402">
        <f t="shared" si="35"/>
        <v>2139.8946815619615</v>
      </c>
      <c r="BV47" s="402">
        <f t="shared" si="36"/>
        <v>2842.5268840916733</v>
      </c>
      <c r="BW47" s="402">
        <f t="shared" si="37"/>
        <v>1267.7910002340168</v>
      </c>
      <c r="BX47" s="403">
        <f t="shared" si="38"/>
        <v>1574.7358838576565</v>
      </c>
      <c r="BY47" s="223">
        <f t="shared" si="66"/>
        <v>-1.7356710334488309E-2</v>
      </c>
      <c r="BZ47" s="143">
        <f t="shared" si="67"/>
        <v>-4.1200917715705762E-2</v>
      </c>
      <c r="CA47" s="143">
        <f t="shared" si="68"/>
        <v>-2.3280564195603407E-3</v>
      </c>
      <c r="CB47" s="143">
        <f t="shared" si="69"/>
        <v>-0.12781393151217135</v>
      </c>
      <c r="CC47" s="143">
        <f t="shared" si="70"/>
        <v>-0.11301837259927994</v>
      </c>
      <c r="CD47" s="147">
        <f t="shared" si="71"/>
        <v>-0.1371393551181968</v>
      </c>
      <c r="CE47" s="150">
        <f t="shared" si="72"/>
        <v>0.30433595732284574</v>
      </c>
      <c r="CF47" s="144">
        <f t="shared" si="73"/>
        <v>0.24826035892445508</v>
      </c>
      <c r="CG47" s="144">
        <f t="shared" si="74"/>
        <v>0.33830246999510921</v>
      </c>
      <c r="CH47" s="144">
        <f t="shared" si="75"/>
        <v>0.32786005657782064</v>
      </c>
      <c r="CI47" s="144">
        <f t="shared" si="76"/>
        <v>0.25862687752330987</v>
      </c>
      <c r="CJ47" s="151">
        <f t="shared" si="77"/>
        <v>0.37271656132436748</v>
      </c>
      <c r="CK47" s="155">
        <f t="shared" si="78"/>
        <v>-7.2559253908844434E-2</v>
      </c>
      <c r="CL47" s="145">
        <f t="shared" si="79"/>
        <v>4.8938896189619123E-3</v>
      </c>
      <c r="CM47" s="145">
        <f t="shared" si="80"/>
        <v>-0.11631821390169655</v>
      </c>
      <c r="CN47" s="145">
        <f t="shared" si="81"/>
        <v>-0.13535212393314028</v>
      </c>
      <c r="CO47" s="145">
        <f t="shared" si="82"/>
        <v>-4.8326307640365121E-2</v>
      </c>
      <c r="CP47" s="156">
        <f t="shared" si="83"/>
        <v>-0.1870503200817337</v>
      </c>
      <c r="CQ47" s="160">
        <f t="shared" si="84"/>
        <v>0.11040265067264229</v>
      </c>
      <c r="CR47" s="146">
        <f t="shared" si="85"/>
        <v>0.20084651777685714</v>
      </c>
      <c r="CS47" s="146">
        <f t="shared" si="86"/>
        <v>5.2295260794208952E-2</v>
      </c>
      <c r="CT47" s="146">
        <f t="shared" si="87"/>
        <v>4.1603772322365215E-2</v>
      </c>
      <c r="CU47" s="146">
        <f t="shared" si="88"/>
        <v>0.12382621271535481</v>
      </c>
      <c r="CV47" s="408">
        <f t="shared" si="89"/>
        <v>-1.5575950613652864E-2</v>
      </c>
      <c r="CW47" s="410">
        <f t="shared" si="60"/>
        <v>-1.198535777458622E-2</v>
      </c>
      <c r="CX47" s="411">
        <f t="shared" si="61"/>
        <v>-1.0320291152598176E-3</v>
      </c>
      <c r="CY47" s="411">
        <f t="shared" si="62"/>
        <v>-2.0015962541788924E-2</v>
      </c>
      <c r="CZ47" s="411">
        <f t="shared" si="63"/>
        <v>-4.9526864737820531E-2</v>
      </c>
      <c r="DA47" s="411">
        <f t="shared" si="64"/>
        <v>-4.2114094203914612E-2</v>
      </c>
      <c r="DB47" s="412">
        <f t="shared" si="65"/>
        <v>-5.5411901541629643E-2</v>
      </c>
    </row>
    <row r="48" spans="1:106" x14ac:dyDescent="0.25">
      <c r="A48" s="191">
        <v>6</v>
      </c>
      <c r="B48" s="192" t="s">
        <v>346</v>
      </c>
      <c r="C48" s="2">
        <v>605</v>
      </c>
      <c r="D48" s="7" t="s">
        <v>48</v>
      </c>
      <c r="E48" s="24">
        <v>31686.286697448406</v>
      </c>
      <c r="F48" s="25">
        <v>11856.586619719868</v>
      </c>
      <c r="G48" s="26">
        <v>19829.700077728536</v>
      </c>
      <c r="H48" s="41">
        <v>35398.745251802997</v>
      </c>
      <c r="I48" s="33">
        <v>12520.744541522983</v>
      </c>
      <c r="J48" s="33">
        <v>22878.000710280015</v>
      </c>
      <c r="K48" s="33">
        <v>31369.487074324225</v>
      </c>
      <c r="L48" s="33">
        <v>11582.896328238025</v>
      </c>
      <c r="M48" s="42">
        <v>19786.5907460862</v>
      </c>
      <c r="N48" s="11">
        <v>35126.360488862374</v>
      </c>
      <c r="O48" s="12">
        <v>11863.115724245843</v>
      </c>
      <c r="P48" s="12">
        <v>23263.244764616531</v>
      </c>
      <c r="Q48" s="12">
        <v>31702.820287188883</v>
      </c>
      <c r="R48" s="12">
        <v>11065.667190241289</v>
      </c>
      <c r="S48" s="13">
        <v>20637.153096947593</v>
      </c>
      <c r="T48" s="50">
        <v>32975.769102114537</v>
      </c>
      <c r="U48" s="35">
        <v>11238.764894156968</v>
      </c>
      <c r="V48" s="35">
        <v>21737.004207957569</v>
      </c>
      <c r="W48" s="35">
        <v>27667.80789097806</v>
      </c>
      <c r="X48" s="35">
        <v>9928.0803225620402</v>
      </c>
      <c r="Y48" s="51">
        <v>17739.727568416019</v>
      </c>
      <c r="Z48" s="59">
        <v>43187.745440594706</v>
      </c>
      <c r="AA48" s="37">
        <v>16413.092272425809</v>
      </c>
      <c r="AB48" s="37">
        <v>26774.653168168901</v>
      </c>
      <c r="AC48" s="37">
        <v>34010.667548842161</v>
      </c>
      <c r="AD48" s="37">
        <v>13569.028714924232</v>
      </c>
      <c r="AE48" s="226">
        <v>20441.638833917925</v>
      </c>
      <c r="AF48" s="41">
        <v>44468.389397659404</v>
      </c>
      <c r="AG48" s="33">
        <v>16817.287286734747</v>
      </c>
      <c r="AH48" s="33">
        <v>27651.102110924658</v>
      </c>
      <c r="AI48" s="33">
        <v>33679.706200641645</v>
      </c>
      <c r="AJ48" s="33">
        <v>13331.423129765446</v>
      </c>
      <c r="AK48" s="42">
        <v>20348.283070876198</v>
      </c>
      <c r="AL48" s="108">
        <v>12604.3173828125</v>
      </c>
      <c r="AM48" s="333">
        <v>12630.5126953125</v>
      </c>
      <c r="AN48" s="333">
        <v>12657.7412109375</v>
      </c>
      <c r="AO48" s="333">
        <v>12686</v>
      </c>
      <c r="AP48" s="388">
        <v>13221</v>
      </c>
      <c r="AQ48" s="93">
        <v>13194</v>
      </c>
      <c r="AR48" s="391">
        <f t="shared" si="0"/>
        <v>2513.9232641552221</v>
      </c>
      <c r="AS48" s="122">
        <f t="shared" si="1"/>
        <v>940.67661576720911</v>
      </c>
      <c r="AT48" s="123">
        <f t="shared" si="2"/>
        <v>1573.2466483880128</v>
      </c>
      <c r="AU48" s="116">
        <f t="shared" si="3"/>
        <v>2802.637240920581</v>
      </c>
      <c r="AV48" s="117">
        <f t="shared" si="4"/>
        <v>991.30928756120454</v>
      </c>
      <c r="AW48" s="117">
        <f t="shared" si="5"/>
        <v>1811.3279533593766</v>
      </c>
      <c r="AX48" s="117">
        <f t="shared" si="6"/>
        <v>2483.627373730144</v>
      </c>
      <c r="AY48" s="117">
        <f t="shared" si="7"/>
        <v>917.05670289510317</v>
      </c>
      <c r="AZ48" s="118">
        <f t="shared" si="8"/>
        <v>1566.5706708350406</v>
      </c>
      <c r="BA48" s="110">
        <f t="shared" si="9"/>
        <v>2775.0891650802464</v>
      </c>
      <c r="BB48" s="111">
        <f t="shared" si="10"/>
        <v>937.22217309949224</v>
      </c>
      <c r="BC48" s="111">
        <f t="shared" si="11"/>
        <v>1837.8669919807542</v>
      </c>
      <c r="BD48" s="111">
        <f t="shared" si="12"/>
        <v>2504.619091105656</v>
      </c>
      <c r="BE48" s="111">
        <f t="shared" si="13"/>
        <v>874.22131688705201</v>
      </c>
      <c r="BF48" s="112">
        <f t="shared" si="14"/>
        <v>1630.3977742186037</v>
      </c>
      <c r="BG48" s="126">
        <f t="shared" si="15"/>
        <v>2599.3827133938621</v>
      </c>
      <c r="BH48" s="127">
        <f t="shared" si="16"/>
        <v>885.91872096460406</v>
      </c>
      <c r="BI48" s="127">
        <f t="shared" si="17"/>
        <v>1713.463992429258</v>
      </c>
      <c r="BJ48" s="127">
        <f t="shared" si="18"/>
        <v>2180.9717713209884</v>
      </c>
      <c r="BK48" s="127">
        <f t="shared" si="19"/>
        <v>782.60131819029164</v>
      </c>
      <c r="BL48" s="128">
        <f t="shared" si="20"/>
        <v>1398.3704531306969</v>
      </c>
      <c r="BM48" s="132">
        <f t="shared" si="21"/>
        <v>3266.6020301486051</v>
      </c>
      <c r="BN48" s="133">
        <f t="shared" si="22"/>
        <v>1241.4410613740117</v>
      </c>
      <c r="BO48" s="133">
        <f t="shared" si="23"/>
        <v>2025.1609687745936</v>
      </c>
      <c r="BP48" s="133">
        <f t="shared" si="24"/>
        <v>2572.4731524727449</v>
      </c>
      <c r="BQ48" s="133">
        <f t="shared" si="25"/>
        <v>1026.3239327527594</v>
      </c>
      <c r="BR48" s="231">
        <f t="shared" si="26"/>
        <v>1546.1492197199852</v>
      </c>
      <c r="BS48" s="401">
        <f t="shared" si="33"/>
        <v>3370.3493555903747</v>
      </c>
      <c r="BT48" s="402">
        <f t="shared" si="34"/>
        <v>1274.616286701133</v>
      </c>
      <c r="BU48" s="402">
        <f t="shared" si="35"/>
        <v>2095.7330688892421</v>
      </c>
      <c r="BV48" s="402">
        <f t="shared" si="36"/>
        <v>2552.6531908929551</v>
      </c>
      <c r="BW48" s="402">
        <f t="shared" si="37"/>
        <v>1010.415577517466</v>
      </c>
      <c r="BX48" s="403">
        <f t="shared" si="38"/>
        <v>1542.2376133754885</v>
      </c>
      <c r="BY48" s="223">
        <f t="shared" si="66"/>
        <v>0.11716294148956063</v>
      </c>
      <c r="BZ48" s="143">
        <f t="shared" si="67"/>
        <v>5.6015946503396488E-2</v>
      </c>
      <c r="CA48" s="143">
        <f t="shared" si="68"/>
        <v>0.15372399081190027</v>
      </c>
      <c r="CB48" s="143">
        <f t="shared" si="69"/>
        <v>-9.9980040624227592E-3</v>
      </c>
      <c r="CC48" s="143">
        <f t="shared" si="70"/>
        <v>-2.308339661826805E-2</v>
      </c>
      <c r="CD48" s="147">
        <f t="shared" si="71"/>
        <v>-2.1739779963063292E-3</v>
      </c>
      <c r="CE48" s="150">
        <f t="shared" si="72"/>
        <v>-7.6947575684691571E-3</v>
      </c>
      <c r="CF48" s="144">
        <f t="shared" si="73"/>
        <v>-5.2523139905636014E-2</v>
      </c>
      <c r="CG48" s="144">
        <f t="shared" si="74"/>
        <v>1.6839061210598257E-2</v>
      </c>
      <c r="CH48" s="144">
        <f t="shared" si="75"/>
        <v>1.0626033255656565E-2</v>
      </c>
      <c r="CI48" s="144">
        <f t="shared" si="76"/>
        <v>-4.4654559907937617E-2</v>
      </c>
      <c r="CJ48" s="151">
        <f t="shared" si="77"/>
        <v>4.2986806659941416E-2</v>
      </c>
      <c r="CK48" s="155">
        <f t="shared" si="78"/>
        <v>-6.1224429653898599E-2</v>
      </c>
      <c r="CL48" s="145">
        <f t="shared" si="79"/>
        <v>-5.2629582700000697E-2</v>
      </c>
      <c r="CM48" s="145">
        <f t="shared" si="80"/>
        <v>-6.560738074597311E-2</v>
      </c>
      <c r="CN48" s="145">
        <f t="shared" si="81"/>
        <v>-0.12727613378426689</v>
      </c>
      <c r="CO48" s="145">
        <f t="shared" si="82"/>
        <v>-0.10280327865657087</v>
      </c>
      <c r="CP48" s="156">
        <f t="shared" si="83"/>
        <v>-0.14039850918003449</v>
      </c>
      <c r="CQ48" s="160">
        <f t="shared" si="84"/>
        <v>0.30968121795301318</v>
      </c>
      <c r="CR48" s="146">
        <f t="shared" si="85"/>
        <v>0.46040000186844138</v>
      </c>
      <c r="CS48" s="146">
        <f t="shared" si="86"/>
        <v>0.23175451925280163</v>
      </c>
      <c r="CT48" s="146">
        <f t="shared" si="87"/>
        <v>0.22925053126208764</v>
      </c>
      <c r="CU48" s="146">
        <f t="shared" si="88"/>
        <v>0.36673236658732117</v>
      </c>
      <c r="CV48" s="408">
        <f t="shared" si="89"/>
        <v>0.15230849826084217</v>
      </c>
      <c r="CW48" s="410">
        <f t="shared" si="60"/>
        <v>2.9652947705414261E-2</v>
      </c>
      <c r="CX48" s="411">
        <f t="shared" si="61"/>
        <v>2.4626377991427636E-2</v>
      </c>
      <c r="CY48" s="411">
        <f t="shared" si="62"/>
        <v>3.273427809693253E-2</v>
      </c>
      <c r="CZ48" s="411">
        <f t="shared" si="63"/>
        <v>-9.7311041521083649E-3</v>
      </c>
      <c r="DA48" s="411">
        <f t="shared" si="64"/>
        <v>-1.7510876434173199E-2</v>
      </c>
      <c r="DB48" s="412">
        <f t="shared" si="65"/>
        <v>-4.5669412222872274E-3</v>
      </c>
    </row>
    <row r="49" spans="1:106" x14ac:dyDescent="0.25">
      <c r="A49" s="193">
        <v>6</v>
      </c>
      <c r="B49" s="192" t="s">
        <v>346</v>
      </c>
      <c r="C49" s="2">
        <v>606</v>
      </c>
      <c r="D49" s="7" t="s">
        <v>49</v>
      </c>
      <c r="E49" s="24">
        <v>68817.368413235425</v>
      </c>
      <c r="F49" s="25">
        <v>25789.838853387839</v>
      </c>
      <c r="G49" s="26">
        <v>43027.529559847586</v>
      </c>
      <c r="H49" s="41">
        <v>73502.581675089459</v>
      </c>
      <c r="I49" s="33">
        <v>26470.544467385182</v>
      </c>
      <c r="J49" s="33">
        <v>47032.037207704278</v>
      </c>
      <c r="K49" s="33">
        <v>65164.598541026688</v>
      </c>
      <c r="L49" s="33">
        <v>24487.806719554927</v>
      </c>
      <c r="M49" s="42">
        <v>40676.791821471757</v>
      </c>
      <c r="N49" s="11">
        <v>77661.485464818572</v>
      </c>
      <c r="O49" s="12">
        <v>26724.179534303432</v>
      </c>
      <c r="P49" s="12">
        <v>50937.30593051514</v>
      </c>
      <c r="Q49" s="12">
        <v>70114.961635459491</v>
      </c>
      <c r="R49" s="12">
        <v>24927.757895378589</v>
      </c>
      <c r="S49" s="13">
        <v>45187.203740080906</v>
      </c>
      <c r="T49" s="50">
        <v>74777.875753389482</v>
      </c>
      <c r="U49" s="35">
        <v>26319.586240150118</v>
      </c>
      <c r="V49" s="35">
        <v>48458.289513239368</v>
      </c>
      <c r="W49" s="35">
        <v>62797.312970714964</v>
      </c>
      <c r="X49" s="35">
        <v>23250.149701473012</v>
      </c>
      <c r="Y49" s="51">
        <v>39547.163269241952</v>
      </c>
      <c r="Z49" s="59">
        <v>81862.588340933391</v>
      </c>
      <c r="AA49" s="37">
        <v>30394.783463978431</v>
      </c>
      <c r="AB49" s="37">
        <v>51467.804876954957</v>
      </c>
      <c r="AC49" s="37">
        <v>64422.084147673973</v>
      </c>
      <c r="AD49" s="37">
        <v>25127.969962096111</v>
      </c>
      <c r="AE49" s="226">
        <v>39294.114185577862</v>
      </c>
      <c r="AF49" s="41">
        <v>93861.390501745438</v>
      </c>
      <c r="AG49" s="33">
        <v>35540.943074660718</v>
      </c>
      <c r="AH49" s="33">
        <v>58320.44742708472</v>
      </c>
      <c r="AI49" s="33">
        <v>71091.738849523943</v>
      </c>
      <c r="AJ49" s="33">
        <v>28174.065322232145</v>
      </c>
      <c r="AK49" s="42">
        <v>42917.673527291794</v>
      </c>
      <c r="AL49" s="108">
        <v>41507.44140625</v>
      </c>
      <c r="AM49" s="333">
        <v>42688.23828125</v>
      </c>
      <c r="AN49" s="333">
        <v>43903.09375</v>
      </c>
      <c r="AO49" s="333">
        <v>45153</v>
      </c>
      <c r="AP49" s="388">
        <v>47773</v>
      </c>
      <c r="AQ49" s="93">
        <v>48920</v>
      </c>
      <c r="AR49" s="391">
        <f t="shared" si="0"/>
        <v>1657.9525521626881</v>
      </c>
      <c r="AS49" s="122">
        <f t="shared" si="1"/>
        <v>621.33048869411948</v>
      </c>
      <c r="AT49" s="123">
        <f t="shared" si="2"/>
        <v>1036.6220634685687</v>
      </c>
      <c r="AU49" s="116">
        <f t="shared" si="3"/>
        <v>1721.8462188769706</v>
      </c>
      <c r="AV49" s="117">
        <f t="shared" si="4"/>
        <v>620.08987798898852</v>
      </c>
      <c r="AW49" s="117">
        <f t="shared" si="5"/>
        <v>1101.7563408879821</v>
      </c>
      <c r="AX49" s="117">
        <f t="shared" si="6"/>
        <v>1526.5234913582508</v>
      </c>
      <c r="AY49" s="117">
        <f t="shared" si="7"/>
        <v>573.64294488373707</v>
      </c>
      <c r="AZ49" s="118">
        <f t="shared" si="8"/>
        <v>952.88054647451372</v>
      </c>
      <c r="BA49" s="110">
        <f t="shared" si="9"/>
        <v>1768.9296774175184</v>
      </c>
      <c r="BB49" s="111">
        <f t="shared" si="10"/>
        <v>608.7083449398923</v>
      </c>
      <c r="BC49" s="111">
        <f t="shared" si="11"/>
        <v>1160.221332477626</v>
      </c>
      <c r="BD49" s="111">
        <f t="shared" si="12"/>
        <v>1597.0391980738143</v>
      </c>
      <c r="BE49" s="111">
        <f t="shared" si="13"/>
        <v>567.79046226961134</v>
      </c>
      <c r="BF49" s="112">
        <f t="shared" si="14"/>
        <v>1029.2487358042031</v>
      </c>
      <c r="BG49" s="126">
        <f t="shared" si="15"/>
        <v>1656.0998328658004</v>
      </c>
      <c r="BH49" s="127">
        <f t="shared" si="16"/>
        <v>582.89784156423968</v>
      </c>
      <c r="BI49" s="127">
        <f t="shared" si="17"/>
        <v>1073.2019913015606</v>
      </c>
      <c r="BJ49" s="127">
        <f t="shared" si="18"/>
        <v>1390.7672351940062</v>
      </c>
      <c r="BK49" s="127">
        <f t="shared" si="19"/>
        <v>514.91926785535873</v>
      </c>
      <c r="BL49" s="128">
        <f t="shared" si="20"/>
        <v>875.84796733864755</v>
      </c>
      <c r="BM49" s="132">
        <f t="shared" si="21"/>
        <v>1713.5743692239002</v>
      </c>
      <c r="BN49" s="133">
        <f t="shared" si="22"/>
        <v>636.23350980634302</v>
      </c>
      <c r="BO49" s="133">
        <f t="shared" si="23"/>
        <v>1077.3408594175571</v>
      </c>
      <c r="BP49" s="133">
        <f t="shared" si="24"/>
        <v>1348.5040534962002</v>
      </c>
      <c r="BQ49" s="133">
        <f t="shared" si="25"/>
        <v>525.98685370598685</v>
      </c>
      <c r="BR49" s="231">
        <f t="shared" si="26"/>
        <v>822.51719979021334</v>
      </c>
      <c r="BS49" s="401">
        <f t="shared" si="33"/>
        <v>1918.6711059228421</v>
      </c>
      <c r="BT49" s="402">
        <f t="shared" si="34"/>
        <v>726.51151011162551</v>
      </c>
      <c r="BU49" s="402">
        <f t="shared" si="35"/>
        <v>1192.1595958112166</v>
      </c>
      <c r="BV49" s="402">
        <f t="shared" si="36"/>
        <v>1453.2244245609966</v>
      </c>
      <c r="BW49" s="402">
        <f t="shared" si="37"/>
        <v>575.92120446100057</v>
      </c>
      <c r="BX49" s="403">
        <f t="shared" si="38"/>
        <v>877.30322009999588</v>
      </c>
      <c r="BY49" s="223">
        <f t="shared" si="66"/>
        <v>6.8081842852813046E-2</v>
      </c>
      <c r="BZ49" s="143">
        <f t="shared" si="67"/>
        <v>2.6394333747762955E-2</v>
      </c>
      <c r="CA49" s="143">
        <f t="shared" si="68"/>
        <v>9.3068500302504395E-2</v>
      </c>
      <c r="CB49" s="143">
        <f t="shared" si="69"/>
        <v>-5.3079185624689065E-2</v>
      </c>
      <c r="CC49" s="143">
        <f t="shared" si="70"/>
        <v>-5.0486245425371203E-2</v>
      </c>
      <c r="CD49" s="147">
        <f t="shared" si="71"/>
        <v>-5.4633342012028713E-2</v>
      </c>
      <c r="CE49" s="150">
        <f t="shared" si="72"/>
        <v>5.658173760634852E-2</v>
      </c>
      <c r="CF49" s="144">
        <f t="shared" si="73"/>
        <v>9.5817850377334854E-3</v>
      </c>
      <c r="CG49" s="144">
        <f t="shared" si="74"/>
        <v>8.3034224215385338E-2</v>
      </c>
      <c r="CH49" s="144">
        <f t="shared" si="75"/>
        <v>7.5967061951837639E-2</v>
      </c>
      <c r="CI49" s="144">
        <f t="shared" si="76"/>
        <v>1.7966132323003668E-2</v>
      </c>
      <c r="CJ49" s="151">
        <f t="shared" si="77"/>
        <v>0.11088416063894868</v>
      </c>
      <c r="CK49" s="155">
        <f t="shared" si="78"/>
        <v>-3.7130499039133028E-2</v>
      </c>
      <c r="CL49" s="145">
        <f t="shared" si="79"/>
        <v>-1.5139596470453794E-2</v>
      </c>
      <c r="CM49" s="145">
        <f t="shared" si="80"/>
        <v>-4.8667992387690484E-2</v>
      </c>
      <c r="CN49" s="145">
        <f t="shared" si="81"/>
        <v>-0.10436643612229757</v>
      </c>
      <c r="CO49" s="145">
        <f t="shared" si="82"/>
        <v>-6.7298800034342118E-2</v>
      </c>
      <c r="CP49" s="156">
        <f t="shared" si="83"/>
        <v>-0.12481499194508149</v>
      </c>
      <c r="CQ49" s="160">
        <f t="shared" si="84"/>
        <v>9.4743432013348922E-2</v>
      </c>
      <c r="CR49" s="146">
        <f t="shared" si="85"/>
        <v>0.15483515533430622</v>
      </c>
      <c r="CS49" s="146">
        <f t="shared" si="86"/>
        <v>6.2105274328623478E-2</v>
      </c>
      <c r="CT49" s="146">
        <f t="shared" si="87"/>
        <v>2.5873259540845465E-2</v>
      </c>
      <c r="CU49" s="146">
        <f t="shared" si="88"/>
        <v>8.0765942788924475E-2</v>
      </c>
      <c r="CV49" s="408">
        <f t="shared" si="89"/>
        <v>-6.3986658648889673E-3</v>
      </c>
      <c r="CW49" s="410">
        <f t="shared" si="60"/>
        <v>0.14657247472851209</v>
      </c>
      <c r="CX49" s="411">
        <f t="shared" si="61"/>
        <v>0.16931061926403002</v>
      </c>
      <c r="CY49" s="411">
        <f t="shared" si="62"/>
        <v>0.13314425525845727</v>
      </c>
      <c r="CZ49" s="411">
        <f t="shared" si="63"/>
        <v>0.10353056393768945</v>
      </c>
      <c r="DA49" s="411">
        <f t="shared" si="64"/>
        <v>0.12122329677768912</v>
      </c>
      <c r="DB49" s="412">
        <f t="shared" si="65"/>
        <v>9.2216338676083157E-2</v>
      </c>
    </row>
    <row r="50" spans="1:106" x14ac:dyDescent="0.25">
      <c r="A50" s="191">
        <v>6</v>
      </c>
      <c r="B50" s="192" t="s">
        <v>346</v>
      </c>
      <c r="C50" s="2">
        <v>607</v>
      </c>
      <c r="D50" s="7" t="s">
        <v>50</v>
      </c>
      <c r="E50" s="24">
        <v>112118.08817569459</v>
      </c>
      <c r="F50" s="25">
        <v>45302.873558536769</v>
      </c>
      <c r="G50" s="26">
        <v>66815.214617157821</v>
      </c>
      <c r="H50" s="41">
        <v>117479.80366737513</v>
      </c>
      <c r="I50" s="33">
        <v>45465.880987932193</v>
      </c>
      <c r="J50" s="33">
        <v>72013.922679442941</v>
      </c>
      <c r="K50" s="33">
        <v>104343.30315410395</v>
      </c>
      <c r="L50" s="33">
        <v>42060.325103571646</v>
      </c>
      <c r="M50" s="42">
        <v>62282.9780505323</v>
      </c>
      <c r="N50" s="11">
        <v>133943.54320912811</v>
      </c>
      <c r="O50" s="12">
        <v>50364.294812405766</v>
      </c>
      <c r="P50" s="12">
        <v>83579.248396722338</v>
      </c>
      <c r="Q50" s="12">
        <v>121123.09697788916</v>
      </c>
      <c r="R50" s="12">
        <v>46978.764906274853</v>
      </c>
      <c r="S50" s="13">
        <v>74144.332071614306</v>
      </c>
      <c r="T50" s="50">
        <v>112524.63986260557</v>
      </c>
      <c r="U50" s="35">
        <v>44245.717688081248</v>
      </c>
      <c r="V50" s="35">
        <v>68278.922174524327</v>
      </c>
      <c r="W50" s="35">
        <v>94808.63015362079</v>
      </c>
      <c r="X50" s="35">
        <v>39085.704103041928</v>
      </c>
      <c r="Y50" s="51">
        <v>55722.92605057887</v>
      </c>
      <c r="Z50" s="59">
        <v>123109.80811177817</v>
      </c>
      <c r="AA50" s="37">
        <v>51209.037805961911</v>
      </c>
      <c r="AB50" s="37">
        <v>71900.770305816259</v>
      </c>
      <c r="AC50" s="37">
        <v>97229.592610257649</v>
      </c>
      <c r="AD50" s="37">
        <v>42335.526597879769</v>
      </c>
      <c r="AE50" s="226">
        <v>54894.06601237788</v>
      </c>
      <c r="AF50" s="41">
        <v>126304.74842761375</v>
      </c>
      <c r="AG50" s="33">
        <v>53409.742759212626</v>
      </c>
      <c r="AH50" s="33">
        <v>72895.005668401136</v>
      </c>
      <c r="AI50" s="33">
        <v>95982.049843812914</v>
      </c>
      <c r="AJ50" s="33">
        <v>42339.044807578917</v>
      </c>
      <c r="AK50" s="42">
        <v>53643.005036233997</v>
      </c>
      <c r="AL50" s="108">
        <v>41094.07421875</v>
      </c>
      <c r="AM50" s="333">
        <v>41669.359375</v>
      </c>
      <c r="AN50" s="333">
        <v>42254.93359375</v>
      </c>
      <c r="AO50" s="333">
        <v>42851</v>
      </c>
      <c r="AP50" s="388">
        <v>44969</v>
      </c>
      <c r="AQ50" s="93">
        <v>45409</v>
      </c>
      <c r="AR50" s="391">
        <f t="shared" si="0"/>
        <v>2728.3273880042407</v>
      </c>
      <c r="AS50" s="122">
        <f t="shared" si="1"/>
        <v>1102.4186435587451</v>
      </c>
      <c r="AT50" s="123">
        <f t="shared" si="2"/>
        <v>1625.9087444454956</v>
      </c>
      <c r="AU50" s="116">
        <f t="shared" si="3"/>
        <v>2819.3330886161516</v>
      </c>
      <c r="AV50" s="117">
        <f t="shared" si="4"/>
        <v>1091.1106306858644</v>
      </c>
      <c r="AW50" s="117">
        <f t="shared" si="5"/>
        <v>1728.222457930287</v>
      </c>
      <c r="AX50" s="117">
        <f t="shared" si="6"/>
        <v>2504.0774496933086</v>
      </c>
      <c r="AY50" s="117">
        <f t="shared" si="7"/>
        <v>1009.3825711370598</v>
      </c>
      <c r="AZ50" s="118">
        <f t="shared" si="8"/>
        <v>1494.6948785562483</v>
      </c>
      <c r="BA50" s="110">
        <f t="shared" si="9"/>
        <v>3169.8912249371024</v>
      </c>
      <c r="BB50" s="111">
        <f t="shared" si="10"/>
        <v>1191.9151334284722</v>
      </c>
      <c r="BC50" s="111">
        <f t="shared" si="11"/>
        <v>1977.9760915086301</v>
      </c>
      <c r="BD50" s="111">
        <f t="shared" si="12"/>
        <v>2866.4841398734252</v>
      </c>
      <c r="BE50" s="111">
        <f t="shared" si="13"/>
        <v>1111.7936039834071</v>
      </c>
      <c r="BF50" s="112">
        <f t="shared" si="14"/>
        <v>1754.6905358900178</v>
      </c>
      <c r="BG50" s="126">
        <f t="shared" si="15"/>
        <v>2625.9513164828259</v>
      </c>
      <c r="BH50" s="127">
        <f t="shared" si="16"/>
        <v>1032.5480779464015</v>
      </c>
      <c r="BI50" s="127">
        <f t="shared" si="17"/>
        <v>1593.4032385364246</v>
      </c>
      <c r="BJ50" s="127">
        <f t="shared" si="18"/>
        <v>2212.5184979025175</v>
      </c>
      <c r="BK50" s="127">
        <f t="shared" si="19"/>
        <v>912.13050110947074</v>
      </c>
      <c r="BL50" s="128">
        <f t="shared" si="20"/>
        <v>1300.3879967930475</v>
      </c>
      <c r="BM50" s="132">
        <f t="shared" si="21"/>
        <v>2737.6594567764055</v>
      </c>
      <c r="BN50" s="133">
        <f t="shared" si="22"/>
        <v>1138.7630991563501</v>
      </c>
      <c r="BO50" s="133">
        <f t="shared" si="23"/>
        <v>1598.8963576200551</v>
      </c>
      <c r="BP50" s="133">
        <f t="shared" si="24"/>
        <v>2162.1470926695647</v>
      </c>
      <c r="BQ50" s="133">
        <f t="shared" si="25"/>
        <v>941.43802614867514</v>
      </c>
      <c r="BR50" s="231">
        <f t="shared" si="26"/>
        <v>1220.7090665208896</v>
      </c>
      <c r="BS50" s="401">
        <f t="shared" si="33"/>
        <v>2781.4915199104526</v>
      </c>
      <c r="BT50" s="402">
        <f t="shared" si="34"/>
        <v>1176.1928859744241</v>
      </c>
      <c r="BU50" s="402">
        <f t="shared" si="35"/>
        <v>1605.2986339360289</v>
      </c>
      <c r="BV50" s="402">
        <f t="shared" si="36"/>
        <v>2113.7230470570353</v>
      </c>
      <c r="BW50" s="402">
        <f t="shared" si="37"/>
        <v>932.39324379702077</v>
      </c>
      <c r="BX50" s="403">
        <f t="shared" si="38"/>
        <v>1181.3298032600146</v>
      </c>
      <c r="BY50" s="223">
        <f t="shared" si="66"/>
        <v>4.7822038164604369E-2</v>
      </c>
      <c r="BZ50" s="143">
        <f t="shared" si="67"/>
        <v>3.5981697537309358E-3</v>
      </c>
      <c r="CA50" s="143">
        <f t="shared" si="68"/>
        <v>7.7807249322972588E-2</v>
      </c>
      <c r="CB50" s="143">
        <f t="shared" si="69"/>
        <v>-6.9344609314129252E-2</v>
      </c>
      <c r="CC50" s="143">
        <f t="shared" si="70"/>
        <v>-7.157489581263228E-2</v>
      </c>
      <c r="CD50" s="147">
        <f t="shared" si="71"/>
        <v>-6.783240303267192E-2</v>
      </c>
      <c r="CE50" s="150">
        <f t="shared" si="72"/>
        <v>0.14014102022478148</v>
      </c>
      <c r="CF50" s="144">
        <f t="shared" si="73"/>
        <v>0.10773823619020464</v>
      </c>
      <c r="CG50" s="144">
        <f t="shared" si="74"/>
        <v>0.16059846883720486</v>
      </c>
      <c r="CH50" s="144">
        <f t="shared" si="75"/>
        <v>0.16081332789516198</v>
      </c>
      <c r="CI50" s="144">
        <f t="shared" si="76"/>
        <v>0.11693775049507517</v>
      </c>
      <c r="CJ50" s="151">
        <f t="shared" si="77"/>
        <v>0.19044294913866333</v>
      </c>
      <c r="CK50" s="155">
        <f t="shared" si="78"/>
        <v>-0.15990993543511742</v>
      </c>
      <c r="CL50" s="145">
        <f t="shared" si="79"/>
        <v>-0.12148640514306151</v>
      </c>
      <c r="CM50" s="145">
        <f t="shared" si="80"/>
        <v>-0.18306369721790933</v>
      </c>
      <c r="CN50" s="145">
        <f t="shared" si="81"/>
        <v>-0.21725391342224379</v>
      </c>
      <c r="CO50" s="145">
        <f t="shared" si="82"/>
        <v>-0.16801337410593922</v>
      </c>
      <c r="CP50" s="156">
        <f t="shared" si="83"/>
        <v>-0.24845332753476859</v>
      </c>
      <c r="CQ50" s="160">
        <f t="shared" si="84"/>
        <v>9.4069781179457745E-2</v>
      </c>
      <c r="CR50" s="146">
        <f t="shared" si="85"/>
        <v>0.1573783968647528</v>
      </c>
      <c r="CS50" s="146">
        <f t="shared" si="86"/>
        <v>5.3044893152154743E-2</v>
      </c>
      <c r="CT50" s="146">
        <f t="shared" si="87"/>
        <v>2.5535254045060164E-2</v>
      </c>
      <c r="CU50" s="146">
        <f t="shared" si="88"/>
        <v>8.314606502342417E-2</v>
      </c>
      <c r="CV50" s="408">
        <f t="shared" si="89"/>
        <v>-1.48746682370672E-2</v>
      </c>
      <c r="CW50" s="410">
        <f t="shared" si="60"/>
        <v>2.5951955939487154E-2</v>
      </c>
      <c r="CX50" s="411">
        <f t="shared" si="61"/>
        <v>4.2974932698198492E-2</v>
      </c>
      <c r="CY50" s="411">
        <f t="shared" si="62"/>
        <v>1.3827881931668968E-2</v>
      </c>
      <c r="CZ50" s="411">
        <f t="shared" si="63"/>
        <v>-1.2830895748432042E-2</v>
      </c>
      <c r="DA50" s="411">
        <f t="shared" si="64"/>
        <v>8.3103010210923572E-5</v>
      </c>
      <c r="DB50" s="412">
        <f t="shared" si="65"/>
        <v>-2.279045927954736E-2</v>
      </c>
    </row>
    <row r="51" spans="1:106" x14ac:dyDescent="0.25">
      <c r="A51" s="193">
        <v>6</v>
      </c>
      <c r="B51" s="192" t="s">
        <v>346</v>
      </c>
      <c r="C51" s="2">
        <v>608</v>
      </c>
      <c r="D51" s="7" t="s">
        <v>51</v>
      </c>
      <c r="E51" s="24">
        <v>29453.164555888907</v>
      </c>
      <c r="F51" s="25">
        <v>11346.547062517826</v>
      </c>
      <c r="G51" s="26">
        <v>18106.617493371079</v>
      </c>
      <c r="H51" s="41">
        <v>29163.907785277661</v>
      </c>
      <c r="I51" s="33">
        <v>10886.333967762781</v>
      </c>
      <c r="J51" s="33">
        <v>18277.57381751488</v>
      </c>
      <c r="K51" s="33">
        <v>25878.709491093101</v>
      </c>
      <c r="L51" s="33">
        <v>10070.908908411813</v>
      </c>
      <c r="M51" s="42">
        <v>15807.800582681288</v>
      </c>
      <c r="N51" s="11">
        <v>38243.430578191925</v>
      </c>
      <c r="O51" s="12">
        <v>13995.457701855632</v>
      </c>
      <c r="P51" s="12">
        <v>24247.972876336295</v>
      </c>
      <c r="Q51" s="12">
        <v>34565.39067875607</v>
      </c>
      <c r="R51" s="12">
        <v>13054.671361530436</v>
      </c>
      <c r="S51" s="13">
        <v>21510.719317225637</v>
      </c>
      <c r="T51" s="50">
        <v>31100.164028854375</v>
      </c>
      <c r="U51" s="35">
        <v>11775.28841650104</v>
      </c>
      <c r="V51" s="35">
        <v>19324.875612353335</v>
      </c>
      <c r="W51" s="35">
        <v>26173.205366328839</v>
      </c>
      <c r="X51" s="35">
        <v>10402.033526044852</v>
      </c>
      <c r="Y51" s="51">
        <v>15771.171840283987</v>
      </c>
      <c r="Z51" s="59">
        <v>24533.295030961206</v>
      </c>
      <c r="AA51" s="37">
        <v>9339.1305678058852</v>
      </c>
      <c r="AB51" s="37">
        <v>15194.164463155321</v>
      </c>
      <c r="AC51" s="37">
        <v>19321.129909877236</v>
      </c>
      <c r="AD51" s="37">
        <v>7720.8443566652422</v>
      </c>
      <c r="AE51" s="226">
        <v>11600.285553211996</v>
      </c>
      <c r="AF51" s="41">
        <v>22319.500122797093</v>
      </c>
      <c r="AG51" s="33">
        <v>8328.33433308436</v>
      </c>
      <c r="AH51" s="33">
        <v>13991.165789712733</v>
      </c>
      <c r="AI51" s="33">
        <v>16898.065100133852</v>
      </c>
      <c r="AJ51" s="33">
        <v>6602.0486578758964</v>
      </c>
      <c r="AK51" s="42">
        <v>10296.016442257955</v>
      </c>
      <c r="AL51" s="108">
        <v>11289.5400390625</v>
      </c>
      <c r="AM51" s="333">
        <v>11373.73046875</v>
      </c>
      <c r="AN51" s="333">
        <v>11458.548828125</v>
      </c>
      <c r="AO51" s="333">
        <v>11544</v>
      </c>
      <c r="AP51" s="388">
        <v>12070</v>
      </c>
      <c r="AQ51" s="93">
        <v>12112</v>
      </c>
      <c r="AR51" s="391">
        <f t="shared" si="0"/>
        <v>2608.8896849631742</v>
      </c>
      <c r="AS51" s="122">
        <f t="shared" si="1"/>
        <v>1005.0495434940732</v>
      </c>
      <c r="AT51" s="123">
        <f t="shared" si="2"/>
        <v>1603.8401414691009</v>
      </c>
      <c r="AU51" s="116">
        <f t="shared" si="3"/>
        <v>2564.1462021108405</v>
      </c>
      <c r="AV51" s="117">
        <f t="shared" si="4"/>
        <v>957.14717327561345</v>
      </c>
      <c r="AW51" s="117">
        <f t="shared" si="5"/>
        <v>1606.9990288352269</v>
      </c>
      <c r="AX51" s="117">
        <f t="shared" si="6"/>
        <v>2275.3053241587177</v>
      </c>
      <c r="AY51" s="117">
        <f t="shared" si="7"/>
        <v>885.45345224086623</v>
      </c>
      <c r="AZ51" s="118">
        <f t="shared" si="8"/>
        <v>1389.8518719178512</v>
      </c>
      <c r="BA51" s="110">
        <f t="shared" si="9"/>
        <v>3337.545718208527</v>
      </c>
      <c r="BB51" s="111">
        <f t="shared" si="10"/>
        <v>1221.3987924460198</v>
      </c>
      <c r="BC51" s="111">
        <f t="shared" si="11"/>
        <v>2116.1469257625067</v>
      </c>
      <c r="BD51" s="111">
        <f t="shared" si="12"/>
        <v>3016.5591819022789</v>
      </c>
      <c r="BE51" s="111">
        <f t="shared" si="13"/>
        <v>1139.2953468494852</v>
      </c>
      <c r="BF51" s="112">
        <f t="shared" si="14"/>
        <v>1877.2638350527941</v>
      </c>
      <c r="BG51" s="126">
        <f t="shared" si="15"/>
        <v>2694.0544030539131</v>
      </c>
      <c r="BH51" s="127">
        <f t="shared" si="16"/>
        <v>1020.0353791147818</v>
      </c>
      <c r="BI51" s="127">
        <f t="shared" si="17"/>
        <v>1674.0190239391316</v>
      </c>
      <c r="BJ51" s="127">
        <f t="shared" si="18"/>
        <v>2267.2561821144182</v>
      </c>
      <c r="BK51" s="127">
        <f t="shared" si="19"/>
        <v>901.07705527069061</v>
      </c>
      <c r="BL51" s="128">
        <f t="shared" si="20"/>
        <v>1366.1791268437271</v>
      </c>
      <c r="BM51" s="132">
        <f t="shared" si="21"/>
        <v>2032.5845096073908</v>
      </c>
      <c r="BN51" s="133">
        <f t="shared" si="22"/>
        <v>773.74735441639473</v>
      </c>
      <c r="BO51" s="133">
        <f t="shared" si="23"/>
        <v>1258.8371551909961</v>
      </c>
      <c r="BP51" s="133">
        <f t="shared" si="24"/>
        <v>1600.7564134115357</v>
      </c>
      <c r="BQ51" s="133">
        <f t="shared" si="25"/>
        <v>639.67227478585278</v>
      </c>
      <c r="BR51" s="231">
        <f t="shared" si="26"/>
        <v>961.08413862568318</v>
      </c>
      <c r="BS51" s="401">
        <f t="shared" si="33"/>
        <v>1842.7592571662067</v>
      </c>
      <c r="BT51" s="402">
        <f t="shared" si="34"/>
        <v>687.61016620577607</v>
      </c>
      <c r="BU51" s="402">
        <f t="shared" si="35"/>
        <v>1155.1490909604304</v>
      </c>
      <c r="BV51" s="402">
        <f t="shared" si="36"/>
        <v>1395.150685281857</v>
      </c>
      <c r="BW51" s="402">
        <f t="shared" si="37"/>
        <v>545.08327756571134</v>
      </c>
      <c r="BX51" s="403">
        <f t="shared" si="38"/>
        <v>850.06740771614545</v>
      </c>
      <c r="BY51" s="223">
        <f t="shared" si="66"/>
        <v>-9.8209063430982485E-3</v>
      </c>
      <c r="BZ51" s="143">
        <f t="shared" si="67"/>
        <v>-4.0559748460861057E-2</v>
      </c>
      <c r="CA51" s="143">
        <f t="shared" si="68"/>
        <v>9.4416488450362879E-3</v>
      </c>
      <c r="CB51" s="143">
        <f t="shared" si="69"/>
        <v>-0.12136064557725511</v>
      </c>
      <c r="CC51" s="143">
        <f t="shared" si="70"/>
        <v>-0.11242522919769617</v>
      </c>
      <c r="CD51" s="147">
        <f t="shared" si="71"/>
        <v>-0.12696004162739946</v>
      </c>
      <c r="CE51" s="150">
        <f t="shared" si="72"/>
        <v>0.31132737285288398</v>
      </c>
      <c r="CF51" s="144">
        <f t="shared" si="73"/>
        <v>0.28559878314405579</v>
      </c>
      <c r="CG51" s="144">
        <f t="shared" si="74"/>
        <v>0.32665161790237995</v>
      </c>
      <c r="CH51" s="144">
        <f t="shared" si="75"/>
        <v>0.33566902517502811</v>
      </c>
      <c r="CI51" s="144">
        <f t="shared" si="76"/>
        <v>0.29627538887045335</v>
      </c>
      <c r="CJ51" s="151">
        <f t="shared" si="77"/>
        <v>0.36076611067527981</v>
      </c>
      <c r="CK51" s="155">
        <f t="shared" si="78"/>
        <v>-0.1867841467499245</v>
      </c>
      <c r="CL51" s="145">
        <f t="shared" si="79"/>
        <v>-0.15863498948378257</v>
      </c>
      <c r="CM51" s="145">
        <f t="shared" si="80"/>
        <v>-0.20303129210390336</v>
      </c>
      <c r="CN51" s="145">
        <f t="shared" si="81"/>
        <v>-0.24279156542515454</v>
      </c>
      <c r="CO51" s="145">
        <f t="shared" si="82"/>
        <v>-0.20319453182884323</v>
      </c>
      <c r="CP51" s="156">
        <f t="shared" si="83"/>
        <v>-0.2668226660530808</v>
      </c>
      <c r="CQ51" s="160">
        <f t="shared" si="84"/>
        <v>-0.21115223031622932</v>
      </c>
      <c r="CR51" s="146">
        <f t="shared" si="85"/>
        <v>-0.20688731880921904</v>
      </c>
      <c r="CS51" s="146">
        <f t="shared" si="86"/>
        <v>-0.2137509825190014</v>
      </c>
      <c r="CT51" s="146">
        <f t="shared" si="87"/>
        <v>-0.26179733664821286</v>
      </c>
      <c r="CU51" s="146">
        <f t="shared" si="88"/>
        <v>-0.25775625147394365</v>
      </c>
      <c r="CV51" s="408">
        <f t="shared" si="89"/>
        <v>-0.26446267463894979</v>
      </c>
      <c r="CW51" s="410">
        <f t="shared" si="60"/>
        <v>-9.0236346376232249E-2</v>
      </c>
      <c r="CX51" s="411">
        <f t="shared" si="61"/>
        <v>-0.10823236996021564</v>
      </c>
      <c r="CY51" s="411">
        <f t="shared" si="62"/>
        <v>-7.9175046206704333E-2</v>
      </c>
      <c r="CZ51" s="411">
        <f t="shared" si="63"/>
        <v>-0.12541009873882578</v>
      </c>
      <c r="DA51" s="411">
        <f t="shared" si="64"/>
        <v>-0.14490587390529547</v>
      </c>
      <c r="DB51" s="412">
        <f t="shared" si="65"/>
        <v>-0.11243422456897216</v>
      </c>
    </row>
    <row r="52" spans="1:106" x14ac:dyDescent="0.25">
      <c r="A52" s="191">
        <v>6</v>
      </c>
      <c r="B52" s="192" t="s">
        <v>346</v>
      </c>
      <c r="C52" s="2">
        <v>609</v>
      </c>
      <c r="D52" s="7" t="s">
        <v>52</v>
      </c>
      <c r="E52" s="24">
        <v>18350.43001188268</v>
      </c>
      <c r="F52" s="25">
        <v>7108.853997502546</v>
      </c>
      <c r="G52" s="26">
        <v>11241.576014380134</v>
      </c>
      <c r="H52" s="41">
        <v>19433.677612263193</v>
      </c>
      <c r="I52" s="33">
        <v>7165.7659356061704</v>
      </c>
      <c r="J52" s="33">
        <v>12267.911676657022</v>
      </c>
      <c r="K52" s="33">
        <v>17239.22395274985</v>
      </c>
      <c r="L52" s="33">
        <v>6629.0246294291001</v>
      </c>
      <c r="M52" s="42">
        <v>10610.19932332075</v>
      </c>
      <c r="N52" s="11">
        <v>21921.504205462286</v>
      </c>
      <c r="O52" s="12">
        <v>7763.8783597803686</v>
      </c>
      <c r="P52" s="12">
        <v>14157.625845681918</v>
      </c>
      <c r="Q52" s="12">
        <v>19801.41388913749</v>
      </c>
      <c r="R52" s="12">
        <v>7241.98398058766</v>
      </c>
      <c r="S52" s="13">
        <v>12559.429908549828</v>
      </c>
      <c r="T52" s="50">
        <v>21673.835442751009</v>
      </c>
      <c r="U52" s="35">
        <v>7811.6918306878006</v>
      </c>
      <c r="V52" s="35">
        <v>13862.143612063208</v>
      </c>
      <c r="W52" s="35">
        <v>18213.6749990549</v>
      </c>
      <c r="X52" s="35">
        <v>6900.6785603719745</v>
      </c>
      <c r="Y52" s="51">
        <v>11312.996438682927</v>
      </c>
      <c r="Z52" s="59">
        <v>24021.244643693142</v>
      </c>
      <c r="AA52" s="37">
        <v>8970.9823549842095</v>
      </c>
      <c r="AB52" s="37">
        <v>15050.262288708931</v>
      </c>
      <c r="AC52" s="37">
        <v>18906.90952214336</v>
      </c>
      <c r="AD52" s="37">
        <v>7416.4889318488158</v>
      </c>
      <c r="AE52" s="226">
        <v>11490.420590294543</v>
      </c>
      <c r="AF52" s="41">
        <v>24811.402897649834</v>
      </c>
      <c r="AG52" s="33">
        <v>9223.6253147610714</v>
      </c>
      <c r="AH52" s="33">
        <v>15587.777582888762</v>
      </c>
      <c r="AI52" s="33">
        <v>18782.718607991272</v>
      </c>
      <c r="AJ52" s="33">
        <v>7311.7649573893077</v>
      </c>
      <c r="AK52" s="42">
        <v>11470.953650601965</v>
      </c>
      <c r="AL52" s="108">
        <v>6631.2578125</v>
      </c>
      <c r="AM52" s="333">
        <v>6665.0703125</v>
      </c>
      <c r="AN52" s="333">
        <v>6700.9912109375</v>
      </c>
      <c r="AO52" s="333">
        <v>6739</v>
      </c>
      <c r="AP52" s="388">
        <v>7033</v>
      </c>
      <c r="AQ52" s="93">
        <v>7035</v>
      </c>
      <c r="AR52" s="391">
        <f t="shared" si="0"/>
        <v>2767.2623400785142</v>
      </c>
      <c r="AS52" s="122">
        <f t="shared" si="1"/>
        <v>1072.0219600122123</v>
      </c>
      <c r="AT52" s="123">
        <f t="shared" si="2"/>
        <v>1695.2403800663021</v>
      </c>
      <c r="AU52" s="116">
        <f t="shared" si="3"/>
        <v>2915.7498272473313</v>
      </c>
      <c r="AV52" s="117">
        <f t="shared" si="4"/>
        <v>1075.1223317430188</v>
      </c>
      <c r="AW52" s="117">
        <f t="shared" si="5"/>
        <v>1840.6274955043127</v>
      </c>
      <c r="AX52" s="117">
        <f t="shared" si="6"/>
        <v>2586.5029391240728</v>
      </c>
      <c r="AY52" s="117">
        <f t="shared" si="7"/>
        <v>994.59185254155557</v>
      </c>
      <c r="AZ52" s="118">
        <f t="shared" si="8"/>
        <v>1591.9110865825169</v>
      </c>
      <c r="BA52" s="110">
        <f t="shared" si="9"/>
        <v>3271.3823247046707</v>
      </c>
      <c r="BB52" s="111">
        <f t="shared" si="10"/>
        <v>1158.6164069440954</v>
      </c>
      <c r="BC52" s="111">
        <f t="shared" si="11"/>
        <v>2112.7659177605756</v>
      </c>
      <c r="BD52" s="111">
        <f t="shared" si="12"/>
        <v>2954.9977407547112</v>
      </c>
      <c r="BE52" s="111">
        <f t="shared" si="13"/>
        <v>1080.7332456677664</v>
      </c>
      <c r="BF52" s="112">
        <f t="shared" si="14"/>
        <v>1874.2644950869446</v>
      </c>
      <c r="BG52" s="126">
        <f t="shared" si="15"/>
        <v>3216.1797659520716</v>
      </c>
      <c r="BH52" s="127">
        <f t="shared" si="16"/>
        <v>1159.1767073286544</v>
      </c>
      <c r="BI52" s="127">
        <f t="shared" si="17"/>
        <v>2057.003058623417</v>
      </c>
      <c r="BJ52" s="127">
        <f t="shared" si="18"/>
        <v>2702.7266655371568</v>
      </c>
      <c r="BK52" s="127">
        <f t="shared" si="19"/>
        <v>1023.9914765353873</v>
      </c>
      <c r="BL52" s="128">
        <f t="shared" si="20"/>
        <v>1678.7351890017699</v>
      </c>
      <c r="BM52" s="132">
        <f t="shared" si="21"/>
        <v>3415.5047125967785</v>
      </c>
      <c r="BN52" s="133">
        <f t="shared" si="22"/>
        <v>1275.5555744325623</v>
      </c>
      <c r="BO52" s="133">
        <f t="shared" si="23"/>
        <v>2139.949138164216</v>
      </c>
      <c r="BP52" s="133">
        <f t="shared" si="24"/>
        <v>2688.3135962097767</v>
      </c>
      <c r="BQ52" s="133">
        <f t="shared" si="25"/>
        <v>1054.5270769015804</v>
      </c>
      <c r="BR52" s="231">
        <f t="shared" si="26"/>
        <v>1633.7865193081961</v>
      </c>
      <c r="BS52" s="401">
        <f t="shared" si="33"/>
        <v>3526.8518688912341</v>
      </c>
      <c r="BT52" s="402">
        <f t="shared" si="34"/>
        <v>1311.1052330861507</v>
      </c>
      <c r="BU52" s="402">
        <f t="shared" si="35"/>
        <v>2215.7466358050838</v>
      </c>
      <c r="BV52" s="402">
        <f t="shared" si="36"/>
        <v>2669.896035251069</v>
      </c>
      <c r="BW52" s="402">
        <f t="shared" si="37"/>
        <v>1039.3411453289707</v>
      </c>
      <c r="BX52" s="403">
        <f t="shared" si="38"/>
        <v>1630.5548899220987</v>
      </c>
      <c r="BY52" s="223">
        <f t="shared" si="66"/>
        <v>5.9031183447966318E-2</v>
      </c>
      <c r="BZ52" s="143">
        <f t="shared" si="67"/>
        <v>8.0057823839986657E-3</v>
      </c>
      <c r="CA52" s="143">
        <f t="shared" si="68"/>
        <v>9.1298200622760325E-2</v>
      </c>
      <c r="CB52" s="143">
        <f t="shared" si="69"/>
        <v>-6.0554769474790347E-2</v>
      </c>
      <c r="CC52" s="143">
        <f t="shared" si="70"/>
        <v>-6.7497429014861984E-2</v>
      </c>
      <c r="CD52" s="147">
        <f t="shared" si="71"/>
        <v>-5.6164428390799652E-2</v>
      </c>
      <c r="CE52" s="150">
        <f t="shared" si="72"/>
        <v>0.12801625316811913</v>
      </c>
      <c r="CF52" s="144">
        <f t="shared" si="73"/>
        <v>8.346803810632733E-2</v>
      </c>
      <c r="CG52" s="144">
        <f t="shared" si="74"/>
        <v>0.15403715145916655</v>
      </c>
      <c r="CH52" s="144">
        <f t="shared" si="75"/>
        <v>0.14862559610631093</v>
      </c>
      <c r="CI52" s="144">
        <f t="shared" si="76"/>
        <v>9.2465993931802409E-2</v>
      </c>
      <c r="CJ52" s="151">
        <f t="shared" si="77"/>
        <v>0.1837129092329825</v>
      </c>
      <c r="CK52" s="155">
        <f t="shared" si="78"/>
        <v>-1.1297982127046014E-2</v>
      </c>
      <c r="CL52" s="145">
        <f t="shared" si="79"/>
        <v>6.1584518318992072E-3</v>
      </c>
      <c r="CM52" s="145">
        <f t="shared" si="80"/>
        <v>-2.087088872382032E-2</v>
      </c>
      <c r="CN52" s="145">
        <f t="shared" si="81"/>
        <v>-8.0183107073661025E-2</v>
      </c>
      <c r="CO52" s="145">
        <f t="shared" si="82"/>
        <v>-4.7128717921851825E-2</v>
      </c>
      <c r="CP52" s="156">
        <f t="shared" si="83"/>
        <v>-9.9242838165639322E-2</v>
      </c>
      <c r="CQ52" s="160">
        <f t="shared" si="84"/>
        <v>0.10830612824124043</v>
      </c>
      <c r="CR52" s="146">
        <f t="shared" si="85"/>
        <v>0.14840453891719077</v>
      </c>
      <c r="CS52" s="146">
        <f t="shared" si="86"/>
        <v>8.5709592246021066E-2</v>
      </c>
      <c r="CT52" s="146">
        <f t="shared" si="87"/>
        <v>3.8061210772918255E-2</v>
      </c>
      <c r="CU52" s="146">
        <f t="shared" si="88"/>
        <v>7.4747775449062068E-2</v>
      </c>
      <c r="CV52" s="408">
        <f t="shared" si="89"/>
        <v>1.5683214661408679E-2</v>
      </c>
      <c r="CW52" s="410">
        <f t="shared" si="60"/>
        <v>3.2894142900465828E-2</v>
      </c>
      <c r="CX52" s="411">
        <f t="shared" si="61"/>
        <v>2.8162240185044558E-2</v>
      </c>
      <c r="CY52" s="411">
        <f t="shared" si="62"/>
        <v>3.5714679509810825E-2</v>
      </c>
      <c r="CZ52" s="411">
        <f t="shared" si="63"/>
        <v>-6.5685464886071692E-3</v>
      </c>
      <c r="DA52" s="411">
        <f t="shared" si="64"/>
        <v>-1.4120424829300194E-2</v>
      </c>
      <c r="DB52" s="412">
        <f t="shared" si="65"/>
        <v>-1.6941886103822154E-3</v>
      </c>
    </row>
    <row r="53" spans="1:106" x14ac:dyDescent="0.25">
      <c r="A53" s="193">
        <v>6</v>
      </c>
      <c r="B53" s="192" t="s">
        <v>346</v>
      </c>
      <c r="C53" s="2">
        <v>610</v>
      </c>
      <c r="D53" s="7" t="s">
        <v>53</v>
      </c>
      <c r="E53" s="24">
        <v>32062.288506994122</v>
      </c>
      <c r="F53" s="25">
        <v>12918.385912622269</v>
      </c>
      <c r="G53" s="26">
        <v>19143.902594371852</v>
      </c>
      <c r="H53" s="41">
        <v>32183.486624640926</v>
      </c>
      <c r="I53" s="33">
        <v>12044.720352363898</v>
      </c>
      <c r="J53" s="33">
        <v>20138.766272277026</v>
      </c>
      <c r="K53" s="33">
        <v>28560.025810992829</v>
      </c>
      <c r="L53" s="33">
        <v>11142.528040675104</v>
      </c>
      <c r="M53" s="42">
        <v>17417.497770317725</v>
      </c>
      <c r="N53" s="11">
        <v>45515.694583020471</v>
      </c>
      <c r="O53" s="12">
        <v>16774.077524624416</v>
      </c>
      <c r="P53" s="12">
        <v>28741.617058396056</v>
      </c>
      <c r="Q53" s="12">
        <v>41143.604600108141</v>
      </c>
      <c r="R53" s="12">
        <v>15646.510042166863</v>
      </c>
      <c r="S53" s="13">
        <v>25497.09455794128</v>
      </c>
      <c r="T53" s="50">
        <v>39246.794617134074</v>
      </c>
      <c r="U53" s="35">
        <v>14896.473524826517</v>
      </c>
      <c r="V53" s="35">
        <v>24350.321092307553</v>
      </c>
      <c r="W53" s="35">
        <v>33031.695050976094</v>
      </c>
      <c r="X53" s="35">
        <v>13159.220525583401</v>
      </c>
      <c r="Y53" s="51">
        <v>19872.474525392689</v>
      </c>
      <c r="Z53" s="59">
        <v>52938.966731002845</v>
      </c>
      <c r="AA53" s="37">
        <v>21189.513842909015</v>
      </c>
      <c r="AB53" s="37">
        <v>31749.452888093827</v>
      </c>
      <c r="AC53" s="37">
        <v>41757.539235239616</v>
      </c>
      <c r="AD53" s="37">
        <v>17517.791103432461</v>
      </c>
      <c r="AE53" s="226">
        <v>24239.748131807151</v>
      </c>
      <c r="AF53" s="41">
        <v>51094.582991759562</v>
      </c>
      <c r="AG53" s="33">
        <v>20928.94525336492</v>
      </c>
      <c r="AH53" s="33">
        <v>30165.637738394642</v>
      </c>
      <c r="AI53" s="33">
        <v>38789.537312196466</v>
      </c>
      <c r="AJ53" s="33">
        <v>16590.822293461402</v>
      </c>
      <c r="AK53" s="42">
        <v>22198.715018735067</v>
      </c>
      <c r="AL53" s="108">
        <v>11597.07421875</v>
      </c>
      <c r="AM53" s="333">
        <v>12022.8896484375</v>
      </c>
      <c r="AN53" s="333">
        <v>12464.3408203125</v>
      </c>
      <c r="AO53" s="333">
        <v>12922</v>
      </c>
      <c r="AP53" s="388">
        <v>13734</v>
      </c>
      <c r="AQ53" s="93">
        <v>14174</v>
      </c>
      <c r="AR53" s="391">
        <f t="shared" si="0"/>
        <v>2764.6877050382436</v>
      </c>
      <c r="AS53" s="122">
        <f t="shared" si="1"/>
        <v>1113.934917458404</v>
      </c>
      <c r="AT53" s="123">
        <f t="shared" si="2"/>
        <v>1650.7527875798396</v>
      </c>
      <c r="AU53" s="116">
        <f t="shared" si="3"/>
        <v>2676.8512034728278</v>
      </c>
      <c r="AV53" s="117">
        <f t="shared" si="4"/>
        <v>1001.8157618147343</v>
      </c>
      <c r="AW53" s="117">
        <f t="shared" si="5"/>
        <v>1675.0354416580933</v>
      </c>
      <c r="AX53" s="117">
        <f t="shared" si="6"/>
        <v>2375.4710095592122</v>
      </c>
      <c r="AY53" s="117">
        <f t="shared" si="7"/>
        <v>926.77620493033407</v>
      </c>
      <c r="AZ53" s="118">
        <f t="shared" si="8"/>
        <v>1448.694804628878</v>
      </c>
      <c r="BA53" s="110">
        <f t="shared" si="9"/>
        <v>3651.6728192192777</v>
      </c>
      <c r="BB53" s="111">
        <f t="shared" si="10"/>
        <v>1345.7653129388566</v>
      </c>
      <c r="BC53" s="111">
        <f t="shared" si="11"/>
        <v>2305.9075062804209</v>
      </c>
      <c r="BD53" s="111">
        <f t="shared" si="12"/>
        <v>3300.9049730940051</v>
      </c>
      <c r="BE53" s="111">
        <f t="shared" si="13"/>
        <v>1255.3018461007214</v>
      </c>
      <c r="BF53" s="112">
        <f t="shared" si="14"/>
        <v>2045.6031269932837</v>
      </c>
      <c r="BG53" s="126">
        <f t="shared" si="15"/>
        <v>3037.2074459939695</v>
      </c>
      <c r="BH53" s="127">
        <f t="shared" si="16"/>
        <v>1152.7993750833089</v>
      </c>
      <c r="BI53" s="127">
        <f t="shared" si="17"/>
        <v>1884.4080709106604</v>
      </c>
      <c r="BJ53" s="127">
        <f t="shared" si="18"/>
        <v>2556.2370415551845</v>
      </c>
      <c r="BK53" s="127">
        <f t="shared" si="19"/>
        <v>1018.3578800172886</v>
      </c>
      <c r="BL53" s="128">
        <f t="shared" si="20"/>
        <v>1537.8791615378957</v>
      </c>
      <c r="BM53" s="132">
        <f t="shared" si="21"/>
        <v>3854.592014781043</v>
      </c>
      <c r="BN53" s="133">
        <f t="shared" si="22"/>
        <v>1542.8508695870842</v>
      </c>
      <c r="BO53" s="133">
        <f t="shared" si="23"/>
        <v>2311.7411451939588</v>
      </c>
      <c r="BP53" s="133">
        <f t="shared" si="24"/>
        <v>3040.4499224726674</v>
      </c>
      <c r="BQ53" s="133">
        <f t="shared" si="25"/>
        <v>1275.5053956190811</v>
      </c>
      <c r="BR53" s="231">
        <f t="shared" si="26"/>
        <v>1764.9445268535862</v>
      </c>
      <c r="BS53" s="401">
        <f t="shared" si="33"/>
        <v>3604.8104269620121</v>
      </c>
      <c r="BT53" s="402">
        <f t="shared" si="34"/>
        <v>1476.5729683480261</v>
      </c>
      <c r="BU53" s="402">
        <f t="shared" si="35"/>
        <v>2128.2374586139863</v>
      </c>
      <c r="BV53" s="402">
        <f t="shared" si="36"/>
        <v>2736.6683584165698</v>
      </c>
      <c r="BW53" s="402">
        <f t="shared" si="37"/>
        <v>1170.5109562199382</v>
      </c>
      <c r="BX53" s="403">
        <f t="shared" si="38"/>
        <v>1566.1574021966323</v>
      </c>
      <c r="BY53" s="223">
        <f t="shared" si="66"/>
        <v>3.7800831846536804E-3</v>
      </c>
      <c r="BZ53" s="143">
        <f t="shared" si="67"/>
        <v>-6.7629622320287811E-2</v>
      </c>
      <c r="CA53" s="143">
        <f t="shared" si="68"/>
        <v>5.196765252021579E-2</v>
      </c>
      <c r="CB53" s="143">
        <f t="shared" si="69"/>
        <v>-0.10923308531882568</v>
      </c>
      <c r="CC53" s="143">
        <f t="shared" si="70"/>
        <v>-0.13746747341028207</v>
      </c>
      <c r="CD53" s="147">
        <f t="shared" si="71"/>
        <v>-9.018040159490133E-2</v>
      </c>
      <c r="CE53" s="150">
        <f t="shared" si="72"/>
        <v>0.41425617161603273</v>
      </c>
      <c r="CF53" s="144">
        <f t="shared" si="73"/>
        <v>0.39264981119568571</v>
      </c>
      <c r="CG53" s="144">
        <f t="shared" si="74"/>
        <v>0.42717863993295818</v>
      </c>
      <c r="CH53" s="144">
        <f t="shared" si="75"/>
        <v>0.44060110002673247</v>
      </c>
      <c r="CI53" s="144">
        <f t="shared" si="76"/>
        <v>0.40421545138143272</v>
      </c>
      <c r="CJ53" s="151">
        <f t="shared" si="77"/>
        <v>0.46387815828474022</v>
      </c>
      <c r="CK53" s="155">
        <f t="shared" si="78"/>
        <v>-0.13773051303110284</v>
      </c>
      <c r="CL53" s="145">
        <f t="shared" si="79"/>
        <v>-0.1119348588345063</v>
      </c>
      <c r="CM53" s="145">
        <f t="shared" si="80"/>
        <v>-0.15278527847498785</v>
      </c>
      <c r="CN53" s="145">
        <f t="shared" si="81"/>
        <v>-0.19716088631453371</v>
      </c>
      <c r="CO53" s="145">
        <f t="shared" si="82"/>
        <v>-0.15896768735521805</v>
      </c>
      <c r="CP53" s="156">
        <f t="shared" si="83"/>
        <v>-0.2205984693576295</v>
      </c>
      <c r="CQ53" s="160">
        <f t="shared" si="84"/>
        <v>0.34887364044479557</v>
      </c>
      <c r="CR53" s="146">
        <f t="shared" si="85"/>
        <v>0.42245168345343576</v>
      </c>
      <c r="CS53" s="146">
        <f t="shared" si="86"/>
        <v>0.30386177528162922</v>
      </c>
      <c r="CT53" s="146">
        <f t="shared" si="87"/>
        <v>0.26416580108278975</v>
      </c>
      <c r="CU53" s="146">
        <f t="shared" si="88"/>
        <v>0.33121799041025085</v>
      </c>
      <c r="CV53" s="408">
        <f t="shared" si="89"/>
        <v>0.21976496187397496</v>
      </c>
      <c r="CW53" s="410">
        <f t="shared" si="60"/>
        <v>-3.4839813716332886E-2</v>
      </c>
      <c r="CX53" s="411">
        <f t="shared" si="61"/>
        <v>-1.2297053697213206E-2</v>
      </c>
      <c r="CY53" s="411">
        <f t="shared" si="62"/>
        <v>-4.9884801331273397E-2</v>
      </c>
      <c r="CZ53" s="411">
        <f t="shared" si="63"/>
        <v>-7.1077031295427071E-2</v>
      </c>
      <c r="DA53" s="411">
        <f t="shared" si="64"/>
        <v>-5.2915850206104287E-2</v>
      </c>
      <c r="DB53" s="412">
        <f t="shared" si="65"/>
        <v>-8.420191092637061E-2</v>
      </c>
    </row>
    <row r="54" spans="1:106" x14ac:dyDescent="0.25">
      <c r="A54" s="191">
        <v>7</v>
      </c>
      <c r="B54" s="192" t="s">
        <v>347</v>
      </c>
      <c r="C54" s="2">
        <v>701</v>
      </c>
      <c r="D54" s="7" t="s">
        <v>54</v>
      </c>
      <c r="E54" s="24">
        <v>1096895.1177632799</v>
      </c>
      <c r="F54" s="25">
        <v>428275.13352086651</v>
      </c>
      <c r="G54" s="26">
        <v>668619.98424241343</v>
      </c>
      <c r="H54" s="41">
        <v>1485981.3558956569</v>
      </c>
      <c r="I54" s="33">
        <v>550318.48076366214</v>
      </c>
      <c r="J54" s="33">
        <v>935662.87513199472</v>
      </c>
      <c r="K54" s="33">
        <v>1318328.2793269283</v>
      </c>
      <c r="L54" s="33">
        <v>509097.67299058742</v>
      </c>
      <c r="M54" s="42">
        <v>809230.60633634077</v>
      </c>
      <c r="N54" s="11">
        <v>1592737.9096642826</v>
      </c>
      <c r="O54" s="12">
        <v>598864.73835186672</v>
      </c>
      <c r="P54" s="12">
        <v>993873.17131241586</v>
      </c>
      <c r="Q54" s="12">
        <v>1440287.4829722936</v>
      </c>
      <c r="R54" s="12">
        <v>558608.55112698174</v>
      </c>
      <c r="S54" s="13">
        <v>881678.93184531201</v>
      </c>
      <c r="T54" s="50">
        <v>1753892.5382008404</v>
      </c>
      <c r="U54" s="35">
        <v>676922.3573718156</v>
      </c>
      <c r="V54" s="35">
        <v>1076970.1808290249</v>
      </c>
      <c r="W54" s="35">
        <v>1476901.693177422</v>
      </c>
      <c r="X54" s="35">
        <v>597978.47890024271</v>
      </c>
      <c r="Y54" s="51">
        <v>878923.21427717933</v>
      </c>
      <c r="Z54" s="59">
        <v>2094576.0540705142</v>
      </c>
      <c r="AA54" s="37">
        <v>839957.3675080525</v>
      </c>
      <c r="AB54" s="37">
        <v>1254618.6865624615</v>
      </c>
      <c r="AC54" s="37">
        <v>1652272.8702627204</v>
      </c>
      <c r="AD54" s="37">
        <v>694409.40499534679</v>
      </c>
      <c r="AE54" s="226">
        <v>957863.4652673736</v>
      </c>
      <c r="AF54" s="41">
        <v>2627111.9709225283</v>
      </c>
      <c r="AG54" s="33">
        <v>1048461.2183947542</v>
      </c>
      <c r="AH54" s="33">
        <v>1578650.7525277741</v>
      </c>
      <c r="AI54" s="33">
        <v>1992857.4048204969</v>
      </c>
      <c r="AJ54" s="33">
        <v>831137.62042913656</v>
      </c>
      <c r="AK54" s="42">
        <v>1161719.7843913604</v>
      </c>
      <c r="AL54" s="108">
        <v>236094.6875</v>
      </c>
      <c r="AM54" s="333">
        <v>239342.25</v>
      </c>
      <c r="AN54" s="333">
        <v>242634.484375</v>
      </c>
      <c r="AO54" s="333">
        <v>245972</v>
      </c>
      <c r="AP54" s="388">
        <v>259620</v>
      </c>
      <c r="AQ54" s="93">
        <v>263161</v>
      </c>
      <c r="AR54" s="391">
        <f t="shared" si="0"/>
        <v>4645.9966099969097</v>
      </c>
      <c r="AS54" s="122">
        <f t="shared" si="1"/>
        <v>1813.9973332558216</v>
      </c>
      <c r="AT54" s="123">
        <f t="shared" si="2"/>
        <v>2831.999276741089</v>
      </c>
      <c r="AU54" s="116">
        <f t="shared" si="3"/>
        <v>6208.6044394404116</v>
      </c>
      <c r="AV54" s="117">
        <f t="shared" si="4"/>
        <v>2299.2951756894663</v>
      </c>
      <c r="AW54" s="117">
        <f t="shared" si="5"/>
        <v>3909.3092637509453</v>
      </c>
      <c r="AX54" s="117">
        <f t="shared" si="6"/>
        <v>5508.1302165703228</v>
      </c>
      <c r="AY54" s="117">
        <f t="shared" si="7"/>
        <v>2127.0698048112586</v>
      </c>
      <c r="AZ54" s="118">
        <f t="shared" si="8"/>
        <v>3381.0604117590638</v>
      </c>
      <c r="BA54" s="110">
        <f t="shared" si="9"/>
        <v>6564.3509568188629</v>
      </c>
      <c r="BB54" s="111">
        <f t="shared" si="10"/>
        <v>2468.1765244312946</v>
      </c>
      <c r="BC54" s="111">
        <f t="shared" si="11"/>
        <v>4096.1744323875682</v>
      </c>
      <c r="BD54" s="111">
        <f t="shared" si="12"/>
        <v>5936.0378500290972</v>
      </c>
      <c r="BE54" s="111">
        <f t="shared" si="13"/>
        <v>2302.2636397538317</v>
      </c>
      <c r="BF54" s="112">
        <f t="shared" si="14"/>
        <v>3633.7742102752659</v>
      </c>
      <c r="BG54" s="126">
        <f t="shared" si="15"/>
        <v>7130.4560608558713</v>
      </c>
      <c r="BH54" s="127">
        <f t="shared" si="16"/>
        <v>2752.0301390882523</v>
      </c>
      <c r="BI54" s="127">
        <f t="shared" si="17"/>
        <v>4378.4259217676199</v>
      </c>
      <c r="BJ54" s="127">
        <f t="shared" si="18"/>
        <v>6004.3488412397428</v>
      </c>
      <c r="BK54" s="127">
        <f t="shared" si="19"/>
        <v>2431.0835334926037</v>
      </c>
      <c r="BL54" s="128">
        <f t="shared" si="20"/>
        <v>3573.2653077471391</v>
      </c>
      <c r="BM54" s="132">
        <f t="shared" si="21"/>
        <v>8067.853224214291</v>
      </c>
      <c r="BN54" s="133">
        <f t="shared" si="22"/>
        <v>3235.3338244667302</v>
      </c>
      <c r="BO54" s="133">
        <f t="shared" si="23"/>
        <v>4832.5193997475599</v>
      </c>
      <c r="BP54" s="133">
        <f t="shared" si="24"/>
        <v>6364.1971738029442</v>
      </c>
      <c r="BQ54" s="133">
        <f t="shared" si="25"/>
        <v>2674.714602092854</v>
      </c>
      <c r="BR54" s="231">
        <f t="shared" si="26"/>
        <v>3689.4825717100903</v>
      </c>
      <c r="BS54" s="401">
        <f t="shared" si="33"/>
        <v>9982.9076911948505</v>
      </c>
      <c r="BT54" s="402">
        <f t="shared" si="34"/>
        <v>3984.1056174537798</v>
      </c>
      <c r="BU54" s="402">
        <f t="shared" si="35"/>
        <v>5998.8020737410716</v>
      </c>
      <c r="BV54" s="402">
        <f t="shared" si="36"/>
        <v>7572.7687796462878</v>
      </c>
      <c r="BW54" s="402">
        <f t="shared" si="37"/>
        <v>3158.2856898595783</v>
      </c>
      <c r="BX54" s="403">
        <f t="shared" si="38"/>
        <v>4414.4830897867096</v>
      </c>
      <c r="BY54" s="223">
        <f t="shared" si="66"/>
        <v>0.35471599046386248</v>
      </c>
      <c r="BZ54" s="143">
        <f t="shared" si="67"/>
        <v>0.28496482212140717</v>
      </c>
      <c r="CA54" s="143">
        <f t="shared" si="68"/>
        <v>0.39939412100007288</v>
      </c>
      <c r="CB54" s="143">
        <f t="shared" si="69"/>
        <v>0.20187268406771749</v>
      </c>
      <c r="CC54" s="143">
        <f t="shared" si="70"/>
        <v>0.18871639547520697</v>
      </c>
      <c r="CD54" s="147">
        <f t="shared" si="71"/>
        <v>0.21029975981535703</v>
      </c>
      <c r="CE54" s="150">
        <f t="shared" si="72"/>
        <v>7.1842458416498459E-2</v>
      </c>
      <c r="CF54" s="144">
        <f t="shared" si="73"/>
        <v>8.8214841560178475E-2</v>
      </c>
      <c r="CG54" s="144">
        <f t="shared" si="74"/>
        <v>6.2212894972678449E-2</v>
      </c>
      <c r="CH54" s="144">
        <f t="shared" si="75"/>
        <v>9.2510496480915597E-2</v>
      </c>
      <c r="CI54" s="144">
        <f t="shared" si="76"/>
        <v>9.7252218509570179E-2</v>
      </c>
      <c r="CJ54" s="151">
        <f t="shared" si="77"/>
        <v>8.9527416464101839E-2</v>
      </c>
      <c r="CK54" s="155">
        <f t="shared" si="78"/>
        <v>0.10118088328199959</v>
      </c>
      <c r="CL54" s="145">
        <f t="shared" si="79"/>
        <v>0.13034265339243539</v>
      </c>
      <c r="CM54" s="145">
        <f t="shared" si="80"/>
        <v>8.360926918560331E-2</v>
      </c>
      <c r="CN54" s="145">
        <f t="shared" si="81"/>
        <v>2.5421459700231772E-2</v>
      </c>
      <c r="CO54" s="145">
        <f t="shared" si="82"/>
        <v>7.0478562660440711E-2</v>
      </c>
      <c r="CP54" s="156">
        <f t="shared" si="83"/>
        <v>-3.1255341015862673E-3</v>
      </c>
      <c r="CQ54" s="160">
        <f t="shared" si="84"/>
        <v>0.19424423586358958</v>
      </c>
      <c r="CR54" s="146">
        <f t="shared" si="85"/>
        <v>0.24084743007932011</v>
      </c>
      <c r="CS54" s="146">
        <f t="shared" si="86"/>
        <v>0.16495211185576863</v>
      </c>
      <c r="CT54" s="146">
        <f t="shared" si="87"/>
        <v>0.11874262037576985</v>
      </c>
      <c r="CU54" s="146">
        <f t="shared" si="88"/>
        <v>0.16126153281043262</v>
      </c>
      <c r="CV54" s="408">
        <f t="shared" si="89"/>
        <v>8.9814729782867558E-2</v>
      </c>
      <c r="CW54" s="410">
        <f t="shared" si="60"/>
        <v>0.25424520433006259</v>
      </c>
      <c r="CX54" s="411">
        <f t="shared" si="61"/>
        <v>0.24823146858665163</v>
      </c>
      <c r="CY54" s="411">
        <f t="shared" si="62"/>
        <v>0.25827135322934669</v>
      </c>
      <c r="CZ54" s="411">
        <f t="shared" si="63"/>
        <v>0.20613092467203781</v>
      </c>
      <c r="DA54" s="411">
        <f t="shared" si="64"/>
        <v>0.19689856509749601</v>
      </c>
      <c r="DB54" s="412">
        <f t="shared" si="65"/>
        <v>0.21282398433171604</v>
      </c>
    </row>
    <row r="55" spans="1:106" x14ac:dyDescent="0.25">
      <c r="A55" s="191">
        <v>7</v>
      </c>
      <c r="B55" s="192" t="s">
        <v>347</v>
      </c>
      <c r="C55" s="2">
        <v>702</v>
      </c>
      <c r="D55" s="7" t="s">
        <v>55</v>
      </c>
      <c r="E55" s="24">
        <v>101938.66753829249</v>
      </c>
      <c r="F55" s="25">
        <v>42380.370595780842</v>
      </c>
      <c r="G55" s="26">
        <v>59558.296942511646</v>
      </c>
      <c r="H55" s="41">
        <v>115510.70919985464</v>
      </c>
      <c r="I55" s="33">
        <v>46879.478950676792</v>
      </c>
      <c r="J55" s="33">
        <v>68631.230249177839</v>
      </c>
      <c r="K55" s="33">
        <v>102725.41447034883</v>
      </c>
      <c r="L55" s="33">
        <v>43368.039560805315</v>
      </c>
      <c r="M55" s="42">
        <v>59357.374909543505</v>
      </c>
      <c r="N55" s="11">
        <v>132778.50981727004</v>
      </c>
      <c r="O55" s="12">
        <v>58770.342945713935</v>
      </c>
      <c r="P55" s="12">
        <v>74008.16687155611</v>
      </c>
      <c r="Q55" s="12">
        <v>120473.44190169021</v>
      </c>
      <c r="R55" s="12">
        <v>54819.751472580188</v>
      </c>
      <c r="S55" s="13">
        <v>65653.690429110022</v>
      </c>
      <c r="T55" s="50">
        <v>127153.55789402303</v>
      </c>
      <c r="U55" s="35">
        <v>59564.076565377865</v>
      </c>
      <c r="V55" s="35">
        <v>67589.481328645168</v>
      </c>
      <c r="W55" s="35">
        <v>107777.8773188038</v>
      </c>
      <c r="X55" s="35">
        <v>52617.608967668064</v>
      </c>
      <c r="Y55" s="51">
        <v>55160.268351135739</v>
      </c>
      <c r="Z55" s="59">
        <v>144898.26346566866</v>
      </c>
      <c r="AA55" s="37">
        <v>65495.823331288368</v>
      </c>
      <c r="AB55" s="37">
        <v>79402.440134380304</v>
      </c>
      <c r="AC55" s="37">
        <v>114768.05967991568</v>
      </c>
      <c r="AD55" s="37">
        <v>54146.695378232143</v>
      </c>
      <c r="AE55" s="226">
        <v>60621.364301683534</v>
      </c>
      <c r="AF55" s="41">
        <v>157049.77292484482</v>
      </c>
      <c r="AG55" s="33">
        <v>75038.574738235999</v>
      </c>
      <c r="AH55" s="33">
        <v>82011.198186608817</v>
      </c>
      <c r="AI55" s="33">
        <v>119836.23965026354</v>
      </c>
      <c r="AJ55" s="33">
        <v>59484.682269716104</v>
      </c>
      <c r="AK55" s="42">
        <v>60351.557380547434</v>
      </c>
      <c r="AL55" s="108">
        <v>25279.88671875</v>
      </c>
      <c r="AM55" s="333">
        <v>25790.212890625</v>
      </c>
      <c r="AN55" s="333">
        <v>26311.501953125</v>
      </c>
      <c r="AO55" s="333">
        <v>26844</v>
      </c>
      <c r="AP55" s="388">
        <v>28436</v>
      </c>
      <c r="AQ55" s="93">
        <v>29002</v>
      </c>
      <c r="AR55" s="391">
        <f t="shared" si="0"/>
        <v>4032.4020701677023</v>
      </c>
      <c r="AS55" s="122">
        <f t="shared" si="1"/>
        <v>1676.4462225357788</v>
      </c>
      <c r="AT55" s="123">
        <f t="shared" si="2"/>
        <v>2355.9558476319226</v>
      </c>
      <c r="AU55" s="116">
        <f t="shared" si="3"/>
        <v>4478.8583052699005</v>
      </c>
      <c r="AV55" s="117">
        <f t="shared" si="4"/>
        <v>1817.7236128096465</v>
      </c>
      <c r="AW55" s="117">
        <f t="shared" si="5"/>
        <v>2661.134692460254</v>
      </c>
      <c r="AX55" s="117">
        <f t="shared" si="6"/>
        <v>3983.1161885325323</v>
      </c>
      <c r="AY55" s="117">
        <f t="shared" si="7"/>
        <v>1681.5696615117913</v>
      </c>
      <c r="AZ55" s="118">
        <f t="shared" si="8"/>
        <v>2301.5465270207405</v>
      </c>
      <c r="BA55" s="110">
        <f t="shared" si="9"/>
        <v>5046.4055626250565</v>
      </c>
      <c r="BB55" s="111">
        <f t="shared" si="10"/>
        <v>2233.6369489820713</v>
      </c>
      <c r="BC55" s="111">
        <f t="shared" si="11"/>
        <v>2812.7686136429857</v>
      </c>
      <c r="BD55" s="111">
        <f t="shared" si="12"/>
        <v>4578.7367865323122</v>
      </c>
      <c r="BE55" s="111">
        <f t="shared" si="13"/>
        <v>2083.490010195685</v>
      </c>
      <c r="BF55" s="112">
        <f t="shared" si="14"/>
        <v>2495.2467763366267</v>
      </c>
      <c r="BG55" s="126">
        <f t="shared" si="15"/>
        <v>4736.7589738497627</v>
      </c>
      <c r="BH55" s="127">
        <f t="shared" si="16"/>
        <v>2218.8972047898178</v>
      </c>
      <c r="BI55" s="127">
        <f t="shared" si="17"/>
        <v>2517.8617690599449</v>
      </c>
      <c r="BJ55" s="127">
        <f t="shared" si="18"/>
        <v>4014.9708433468854</v>
      </c>
      <c r="BK55" s="127">
        <f t="shared" si="19"/>
        <v>1960.125501701239</v>
      </c>
      <c r="BL55" s="128">
        <f t="shared" si="20"/>
        <v>2054.8453416456468</v>
      </c>
      <c r="BM55" s="132">
        <f t="shared" si="21"/>
        <v>5095.5923289375669</v>
      </c>
      <c r="BN55" s="133">
        <f t="shared" si="22"/>
        <v>2303.2713226645228</v>
      </c>
      <c r="BO55" s="133">
        <f t="shared" si="23"/>
        <v>2792.321006273045</v>
      </c>
      <c r="BP55" s="133">
        <f t="shared" si="24"/>
        <v>4036.012789418894</v>
      </c>
      <c r="BQ55" s="133">
        <f t="shared" si="25"/>
        <v>1904.1600569078682</v>
      </c>
      <c r="BR55" s="231">
        <f t="shared" si="26"/>
        <v>2131.8527325110258</v>
      </c>
      <c r="BS55" s="401">
        <f t="shared" si="33"/>
        <v>5415.1359535495758</v>
      </c>
      <c r="BT55" s="402">
        <f t="shared" si="34"/>
        <v>2587.3586214135576</v>
      </c>
      <c r="BU55" s="402">
        <f t="shared" si="35"/>
        <v>2827.7773321360191</v>
      </c>
      <c r="BV55" s="402">
        <f t="shared" si="36"/>
        <v>4131.9991604118177</v>
      </c>
      <c r="BW55" s="402">
        <f t="shared" si="37"/>
        <v>2051.0544883013622</v>
      </c>
      <c r="BX55" s="403">
        <f t="shared" si="38"/>
        <v>2080.9446721104555</v>
      </c>
      <c r="BY55" s="223">
        <f t="shared" si="66"/>
        <v>0.13313928844973294</v>
      </c>
      <c r="BZ55" s="143">
        <f t="shared" si="67"/>
        <v>0.10616019377951964</v>
      </c>
      <c r="CA55" s="143">
        <f t="shared" si="68"/>
        <v>0.15233701721565002</v>
      </c>
      <c r="CB55" s="143">
        <f t="shared" si="69"/>
        <v>7.7178459465423567E-3</v>
      </c>
      <c r="CC55" s="143">
        <f t="shared" si="70"/>
        <v>2.330486853087595E-2</v>
      </c>
      <c r="CD55" s="147">
        <f t="shared" si="71"/>
        <v>-3.3735355657009492E-3</v>
      </c>
      <c r="CE55" s="150">
        <f t="shared" si="72"/>
        <v>0.14949090640192458</v>
      </c>
      <c r="CF55" s="144">
        <f t="shared" si="73"/>
        <v>0.2536475289656665</v>
      </c>
      <c r="CG55" s="144">
        <f t="shared" si="74"/>
        <v>7.8345333499870981E-2</v>
      </c>
      <c r="CH55" s="144">
        <f t="shared" si="75"/>
        <v>0.17277153392712044</v>
      </c>
      <c r="CI55" s="144">
        <f t="shared" si="76"/>
        <v>0.26405878678741507</v>
      </c>
      <c r="CJ55" s="151">
        <f t="shared" si="77"/>
        <v>0.10607469634837562</v>
      </c>
      <c r="CK55" s="155">
        <f t="shared" si="78"/>
        <v>-4.2363421091169577E-2</v>
      </c>
      <c r="CL55" s="145">
        <f t="shared" si="79"/>
        <v>1.3505682966612944E-2</v>
      </c>
      <c r="CM55" s="145">
        <f t="shared" si="80"/>
        <v>-8.6729422092710479E-2</v>
      </c>
      <c r="CN55" s="145">
        <f t="shared" si="81"/>
        <v>-0.10538060822771506</v>
      </c>
      <c r="CO55" s="145">
        <f t="shared" si="82"/>
        <v>-4.0170603582790683E-2</v>
      </c>
      <c r="CP55" s="156">
        <f t="shared" si="83"/>
        <v>-0.15982988936935114</v>
      </c>
      <c r="CQ55" s="160">
        <f t="shared" si="84"/>
        <v>0.13955335474320793</v>
      </c>
      <c r="CR55" s="146">
        <f t="shared" si="85"/>
        <v>9.9585977118268318E-2</v>
      </c>
      <c r="CS55" s="146">
        <f t="shared" si="86"/>
        <v>0.17477510662193341</v>
      </c>
      <c r="CT55" s="146">
        <f t="shared" si="87"/>
        <v>6.4857302212727008E-2</v>
      </c>
      <c r="CU55" s="146">
        <f t="shared" si="88"/>
        <v>2.9060355279610994E-2</v>
      </c>
      <c r="CV55" s="408">
        <f t="shared" si="89"/>
        <v>9.9004158496544953E-2</v>
      </c>
      <c r="CW55" s="410">
        <f t="shared" si="60"/>
        <v>8.3862353961579858E-2</v>
      </c>
      <c r="CX55" s="411">
        <f t="shared" si="61"/>
        <v>0.14570015188111868</v>
      </c>
      <c r="CY55" s="411">
        <f t="shared" si="62"/>
        <v>3.2854885162388762E-2</v>
      </c>
      <c r="CZ55" s="411">
        <f t="shared" si="63"/>
        <v>4.4160195654460374E-2</v>
      </c>
      <c r="DA55" s="411">
        <f t="shared" si="64"/>
        <v>9.8583798220674396E-2</v>
      </c>
      <c r="DB55" s="412">
        <f t="shared" si="65"/>
        <v>-4.4506903505734359E-3</v>
      </c>
    </row>
    <row r="56" spans="1:106" x14ac:dyDescent="0.25">
      <c r="A56" s="191">
        <v>7</v>
      </c>
      <c r="B56" s="192" t="s">
        <v>347</v>
      </c>
      <c r="C56" s="2">
        <v>703</v>
      </c>
      <c r="D56" s="7" t="s">
        <v>56</v>
      </c>
      <c r="E56" s="24">
        <v>22972.582122887106</v>
      </c>
      <c r="F56" s="25">
        <v>9022.0905682759894</v>
      </c>
      <c r="G56" s="26">
        <v>13950.491554611117</v>
      </c>
      <c r="H56" s="41">
        <v>18226.257679730388</v>
      </c>
      <c r="I56" s="33">
        <v>8154.7427217275908</v>
      </c>
      <c r="J56" s="33">
        <v>10071.514958002797</v>
      </c>
      <c r="K56" s="33">
        <v>16254.516186241435</v>
      </c>
      <c r="L56" s="33">
        <v>7543.9235435223563</v>
      </c>
      <c r="M56" s="42">
        <v>8710.5926427190789</v>
      </c>
      <c r="N56" s="11">
        <v>23392.067592542393</v>
      </c>
      <c r="O56" s="12">
        <v>12480.053153141773</v>
      </c>
      <c r="P56" s="12">
        <v>10912.01443940062</v>
      </c>
      <c r="Q56" s="12">
        <v>21321.335746181994</v>
      </c>
      <c r="R56" s="12">
        <v>11641.133570579535</v>
      </c>
      <c r="S56" s="13">
        <v>9680.2021756024587</v>
      </c>
      <c r="T56" s="50">
        <v>19302.008187279731</v>
      </c>
      <c r="U56" s="35">
        <v>10023.010112896542</v>
      </c>
      <c r="V56" s="35">
        <v>9278.9980743831875</v>
      </c>
      <c r="W56" s="35">
        <v>16426.766967053984</v>
      </c>
      <c r="X56" s="35">
        <v>8854.1090068022804</v>
      </c>
      <c r="Y56" s="51">
        <v>7572.6579602517013</v>
      </c>
      <c r="Z56" s="59">
        <v>22051.582328286655</v>
      </c>
      <c r="AA56" s="37">
        <v>10846.995776828448</v>
      </c>
      <c r="AB56" s="37">
        <v>11204.586551458209</v>
      </c>
      <c r="AC56" s="37">
        <v>17521.789755663063</v>
      </c>
      <c r="AD56" s="37">
        <v>8967.4264132248009</v>
      </c>
      <c r="AE56" s="226">
        <v>8554.3633424382642</v>
      </c>
      <c r="AF56" s="41">
        <v>20584.010438961341</v>
      </c>
      <c r="AG56" s="33">
        <v>10132.375564298047</v>
      </c>
      <c r="AH56" s="33">
        <v>10451.634874663294</v>
      </c>
      <c r="AI56" s="33">
        <v>15723.447209728665</v>
      </c>
      <c r="AJ56" s="33">
        <v>8032.150706249854</v>
      </c>
      <c r="AK56" s="42">
        <v>7691.2965034788112</v>
      </c>
      <c r="AL56" s="108">
        <v>5702.96484375</v>
      </c>
      <c r="AM56" s="333">
        <v>5745.1298828125</v>
      </c>
      <c r="AN56" s="333">
        <v>5788.47021484375</v>
      </c>
      <c r="AO56" s="333">
        <v>5833</v>
      </c>
      <c r="AP56" s="388">
        <v>6133</v>
      </c>
      <c r="AQ56" s="93">
        <v>6175</v>
      </c>
      <c r="AR56" s="391">
        <f t="shared" si="0"/>
        <v>4028.1823143383476</v>
      </c>
      <c r="AS56" s="122">
        <f t="shared" si="1"/>
        <v>1582.0000325205388</v>
      </c>
      <c r="AT56" s="123">
        <f t="shared" si="2"/>
        <v>2446.1822818178084</v>
      </c>
      <c r="AU56" s="116">
        <f t="shared" si="3"/>
        <v>3172.4709539217265</v>
      </c>
      <c r="AV56" s="117">
        <f t="shared" si="4"/>
        <v>1419.4183400664001</v>
      </c>
      <c r="AW56" s="117">
        <f t="shared" si="5"/>
        <v>1753.0526138553262</v>
      </c>
      <c r="AX56" s="117">
        <f t="shared" si="6"/>
        <v>2829.2687054594694</v>
      </c>
      <c r="AY56" s="117">
        <f t="shared" si="7"/>
        <v>1313.0988676324346</v>
      </c>
      <c r="AZ56" s="118">
        <f t="shared" si="8"/>
        <v>1516.1698378270348</v>
      </c>
      <c r="BA56" s="110">
        <f t="shared" si="9"/>
        <v>4041.1484769424214</v>
      </c>
      <c r="BB56" s="111">
        <f t="shared" si="10"/>
        <v>2156.0192399605617</v>
      </c>
      <c r="BC56" s="111">
        <f t="shared" si="11"/>
        <v>1885.1292369818598</v>
      </c>
      <c r="BD56" s="111">
        <f t="shared" si="12"/>
        <v>3683.4146078019558</v>
      </c>
      <c r="BE56" s="111">
        <f t="shared" si="13"/>
        <v>2011.0898283155057</v>
      </c>
      <c r="BF56" s="112">
        <f t="shared" si="14"/>
        <v>1672.3247794864501</v>
      </c>
      <c r="BG56" s="126">
        <f t="shared" si="15"/>
        <v>3309.1047809497222</v>
      </c>
      <c r="BH56" s="127">
        <f t="shared" si="16"/>
        <v>1718.3284952677081</v>
      </c>
      <c r="BI56" s="127">
        <f t="shared" si="17"/>
        <v>1590.7762856820141</v>
      </c>
      <c r="BJ56" s="127">
        <f t="shared" si="18"/>
        <v>2816.1781188160439</v>
      </c>
      <c r="BK56" s="127">
        <f t="shared" si="19"/>
        <v>1517.9339973945278</v>
      </c>
      <c r="BL56" s="128">
        <f t="shared" si="20"/>
        <v>1298.2441214215157</v>
      </c>
      <c r="BM56" s="132">
        <f t="shared" si="21"/>
        <v>3595.5620949432014</v>
      </c>
      <c r="BN56" s="133">
        <f t="shared" si="22"/>
        <v>1768.62804122427</v>
      </c>
      <c r="BO56" s="133">
        <f t="shared" si="23"/>
        <v>1826.9340537189319</v>
      </c>
      <c r="BP56" s="133">
        <f t="shared" si="24"/>
        <v>2856.9688171633888</v>
      </c>
      <c r="BQ56" s="133">
        <f t="shared" si="25"/>
        <v>1462.1598586702758</v>
      </c>
      <c r="BR56" s="231">
        <f t="shared" si="26"/>
        <v>1394.8089584931133</v>
      </c>
      <c r="BS56" s="401">
        <f t="shared" si="33"/>
        <v>3333.4429860666141</v>
      </c>
      <c r="BT56" s="402">
        <f t="shared" si="34"/>
        <v>1640.8705367284285</v>
      </c>
      <c r="BU56" s="402">
        <f t="shared" si="35"/>
        <v>1692.5724493381852</v>
      </c>
      <c r="BV56" s="402">
        <f t="shared" si="36"/>
        <v>2546.307240441889</v>
      </c>
      <c r="BW56" s="402">
        <f t="shared" si="37"/>
        <v>1300.7531508096929</v>
      </c>
      <c r="BX56" s="403">
        <f t="shared" si="38"/>
        <v>1245.5540896321961</v>
      </c>
      <c r="BY56" s="223">
        <f t="shared" si="66"/>
        <v>-0.20660822617880878</v>
      </c>
      <c r="BZ56" s="143">
        <f t="shared" si="67"/>
        <v>-9.6136016368336907E-2</v>
      </c>
      <c r="CA56" s="143">
        <f t="shared" si="68"/>
        <v>-0.27805304074222276</v>
      </c>
      <c r="CB56" s="143">
        <f t="shared" si="69"/>
        <v>-0.29243843381247953</v>
      </c>
      <c r="CC56" s="143">
        <f t="shared" si="70"/>
        <v>-0.16383863734989004</v>
      </c>
      <c r="CD56" s="147">
        <f t="shared" si="71"/>
        <v>-0.37560675847010361</v>
      </c>
      <c r="CE56" s="150">
        <f t="shared" si="72"/>
        <v>0.28342680124384262</v>
      </c>
      <c r="CF56" s="144">
        <f t="shared" si="73"/>
        <v>0.53040427871375695</v>
      </c>
      <c r="CG56" s="144">
        <f t="shared" si="74"/>
        <v>8.3453133406704058E-2</v>
      </c>
      <c r="CH56" s="144">
        <f t="shared" si="75"/>
        <v>0.31171764830683463</v>
      </c>
      <c r="CI56" s="144">
        <f t="shared" si="76"/>
        <v>0.54311393844590028</v>
      </c>
      <c r="CJ56" s="151">
        <f t="shared" si="77"/>
        <v>0.11131384196847355</v>
      </c>
      <c r="CK56" s="155">
        <f t="shared" si="78"/>
        <v>-0.17484813555201126</v>
      </c>
      <c r="CL56" s="145">
        <f t="shared" si="79"/>
        <v>-0.19687761022289288</v>
      </c>
      <c r="CM56" s="145">
        <f t="shared" si="80"/>
        <v>-0.14965306122772432</v>
      </c>
      <c r="CN56" s="145">
        <f t="shared" si="81"/>
        <v>-0.22956201419062031</v>
      </c>
      <c r="CO56" s="145">
        <f t="shared" si="82"/>
        <v>-0.23941178467540833</v>
      </c>
      <c r="CP56" s="156">
        <f t="shared" si="83"/>
        <v>-0.21771696263354046</v>
      </c>
      <c r="CQ56" s="160">
        <f t="shared" si="84"/>
        <v>0.14245015929580468</v>
      </c>
      <c r="CR56" s="146">
        <f t="shared" si="85"/>
        <v>8.2209401631919837E-2</v>
      </c>
      <c r="CS56" s="146">
        <f t="shared" si="86"/>
        <v>0.20752116356086467</v>
      </c>
      <c r="CT56" s="146">
        <f t="shared" si="87"/>
        <v>6.6660882863030221E-2</v>
      </c>
      <c r="CU56" s="146">
        <f t="shared" si="88"/>
        <v>1.2798284540597242E-2</v>
      </c>
      <c r="CV56" s="408">
        <f t="shared" si="89"/>
        <v>0.12963815180078897</v>
      </c>
      <c r="CW56" s="410">
        <f t="shared" si="60"/>
        <v>-6.6551772452300956E-2</v>
      </c>
      <c r="CX56" s="411">
        <f t="shared" si="61"/>
        <v>-6.5881855882804499E-2</v>
      </c>
      <c r="CY56" s="411">
        <f t="shared" si="62"/>
        <v>-6.7200308850032781E-2</v>
      </c>
      <c r="CZ56" s="411">
        <f t="shared" si="63"/>
        <v>-0.10263463784304178</v>
      </c>
      <c r="DA56" s="411">
        <f t="shared" si="64"/>
        <v>-0.10429700383107017</v>
      </c>
      <c r="DB56" s="412">
        <f t="shared" si="65"/>
        <v>-0.10089200147458918</v>
      </c>
    </row>
    <row r="57" spans="1:106" x14ac:dyDescent="0.25">
      <c r="A57" s="191">
        <v>7</v>
      </c>
      <c r="B57" s="192" t="s">
        <v>347</v>
      </c>
      <c r="C57" s="2">
        <v>704</v>
      </c>
      <c r="D57" s="7" t="s">
        <v>57</v>
      </c>
      <c r="E57" s="24">
        <v>29581.383366383328</v>
      </c>
      <c r="F57" s="25">
        <v>12862.787657912984</v>
      </c>
      <c r="G57" s="26">
        <v>16718.595708470344</v>
      </c>
      <c r="H57" s="41">
        <v>32184.568422751639</v>
      </c>
      <c r="I57" s="33">
        <v>13710.880295837549</v>
      </c>
      <c r="J57" s="33">
        <v>18473.68812691409</v>
      </c>
      <c r="K57" s="33">
        <v>28661.301463282784</v>
      </c>
      <c r="L57" s="33">
        <v>12683.886689716814</v>
      </c>
      <c r="M57" s="42">
        <v>15977.414773565972</v>
      </c>
      <c r="N57" s="11">
        <v>39456.99105264173</v>
      </c>
      <c r="O57" s="12">
        <v>18628.738475111317</v>
      </c>
      <c r="P57" s="12">
        <v>20828.252577530413</v>
      </c>
      <c r="Q57" s="12">
        <v>35853.536262475784</v>
      </c>
      <c r="R57" s="12">
        <v>17376.499136589973</v>
      </c>
      <c r="S57" s="13">
        <v>18477.037125885814</v>
      </c>
      <c r="T57" s="50">
        <v>32396.194031915853</v>
      </c>
      <c r="U57" s="35">
        <v>14462.920281880544</v>
      </c>
      <c r="V57" s="35">
        <v>17933.273750035307</v>
      </c>
      <c r="W57" s="35">
        <v>27411.704443508712</v>
      </c>
      <c r="X57" s="35">
        <v>12776.229026018114</v>
      </c>
      <c r="Y57" s="51">
        <v>14635.475417490597</v>
      </c>
      <c r="Z57" s="59">
        <v>43892.160532121503</v>
      </c>
      <c r="AA57" s="37">
        <v>18587.597315086881</v>
      </c>
      <c r="AB57" s="37">
        <v>25304.563217034622</v>
      </c>
      <c r="AC57" s="37">
        <v>34686.004703321429</v>
      </c>
      <c r="AD57" s="37">
        <v>15366.735135803005</v>
      </c>
      <c r="AE57" s="226">
        <v>19319.269567518422</v>
      </c>
      <c r="AF57" s="41">
        <v>45783.285574833826</v>
      </c>
      <c r="AG57" s="33">
        <v>19445.99742249593</v>
      </c>
      <c r="AH57" s="33">
        <v>26337.288152337896</v>
      </c>
      <c r="AI57" s="33">
        <v>34796.712969674889</v>
      </c>
      <c r="AJ57" s="33">
        <v>15415.257847447774</v>
      </c>
      <c r="AK57" s="42">
        <v>19381.455122227111</v>
      </c>
      <c r="AL57" s="108">
        <v>6306.63818359375</v>
      </c>
      <c r="AM57" s="333">
        <v>6486.23779296875</v>
      </c>
      <c r="AN57" s="333">
        <v>6670.9755859375</v>
      </c>
      <c r="AO57" s="333">
        <v>6861</v>
      </c>
      <c r="AP57" s="388">
        <v>7302</v>
      </c>
      <c r="AQ57" s="93">
        <v>7507</v>
      </c>
      <c r="AR57" s="391">
        <f t="shared" si="0"/>
        <v>4690.5153752655569</v>
      </c>
      <c r="AS57" s="122">
        <f t="shared" si="1"/>
        <v>2039.5632797477697</v>
      </c>
      <c r="AT57" s="123">
        <f t="shared" si="2"/>
        <v>2650.9520955177873</v>
      </c>
      <c r="AU57" s="116">
        <f t="shared" si="3"/>
        <v>4961.9778753163419</v>
      </c>
      <c r="AV57" s="117">
        <f t="shared" si="4"/>
        <v>2113.8417574977748</v>
      </c>
      <c r="AW57" s="117">
        <f t="shared" si="5"/>
        <v>2848.1361178185675</v>
      </c>
      <c r="AX57" s="117">
        <f t="shared" si="6"/>
        <v>4418.7867263134231</v>
      </c>
      <c r="AY57" s="117">
        <f t="shared" si="7"/>
        <v>1955.5075059792712</v>
      </c>
      <c r="AZ57" s="118">
        <f t="shared" si="8"/>
        <v>2463.2792203341519</v>
      </c>
      <c r="BA57" s="110">
        <f t="shared" si="9"/>
        <v>5914.7257465336197</v>
      </c>
      <c r="BB57" s="111">
        <f t="shared" si="10"/>
        <v>2792.5058689138259</v>
      </c>
      <c r="BC57" s="111">
        <f t="shared" si="11"/>
        <v>3122.2198776197938</v>
      </c>
      <c r="BD57" s="111">
        <f t="shared" si="12"/>
        <v>5374.5566597568559</v>
      </c>
      <c r="BE57" s="111">
        <f t="shared" si="13"/>
        <v>2604.7912951772528</v>
      </c>
      <c r="BF57" s="112">
        <f t="shared" si="14"/>
        <v>2769.7653645796036</v>
      </c>
      <c r="BG57" s="126">
        <f t="shared" si="15"/>
        <v>4721.7889566995855</v>
      </c>
      <c r="BH57" s="127">
        <f t="shared" si="16"/>
        <v>2107.9901299927915</v>
      </c>
      <c r="BI57" s="127">
        <f t="shared" si="17"/>
        <v>2613.7988267067931</v>
      </c>
      <c r="BJ57" s="127">
        <f t="shared" si="18"/>
        <v>3995.2928791005261</v>
      </c>
      <c r="BK57" s="127">
        <f t="shared" si="19"/>
        <v>1862.1526054537408</v>
      </c>
      <c r="BL57" s="128">
        <f t="shared" si="20"/>
        <v>2133.1402736467858</v>
      </c>
      <c r="BM57" s="132">
        <f t="shared" si="21"/>
        <v>6010.977887170844</v>
      </c>
      <c r="BN57" s="133">
        <f t="shared" si="22"/>
        <v>2545.5487969168557</v>
      </c>
      <c r="BO57" s="133">
        <f t="shared" si="23"/>
        <v>3465.4290902539883</v>
      </c>
      <c r="BP57" s="133">
        <f t="shared" si="24"/>
        <v>4750.2060672858706</v>
      </c>
      <c r="BQ57" s="133">
        <f t="shared" si="25"/>
        <v>2104.4556471929618</v>
      </c>
      <c r="BR57" s="231">
        <f t="shared" si="26"/>
        <v>2645.7504200929088</v>
      </c>
      <c r="BS57" s="401">
        <f t="shared" si="33"/>
        <v>6098.7459137916376</v>
      </c>
      <c r="BT57" s="402">
        <f t="shared" si="34"/>
        <v>2590.3819664973935</v>
      </c>
      <c r="BU57" s="402">
        <f t="shared" si="35"/>
        <v>3508.363947294245</v>
      </c>
      <c r="BV57" s="402">
        <f t="shared" si="36"/>
        <v>4635.2355094811355</v>
      </c>
      <c r="BW57" s="402">
        <f t="shared" si="37"/>
        <v>2053.4511585783634</v>
      </c>
      <c r="BX57" s="403">
        <f t="shared" si="38"/>
        <v>2581.7843509027721</v>
      </c>
      <c r="BY57" s="223">
        <f t="shared" si="66"/>
        <v>8.8000788337931637E-2</v>
      </c>
      <c r="BZ57" s="143">
        <f t="shared" si="67"/>
        <v>6.5933813142194847E-2</v>
      </c>
      <c r="CA57" s="143">
        <f t="shared" si="68"/>
        <v>0.10497845925866504</v>
      </c>
      <c r="CB57" s="143">
        <f t="shared" si="69"/>
        <v>-3.1103410266679347E-2</v>
      </c>
      <c r="CC57" s="143">
        <f t="shared" si="70"/>
        <v>-1.3908413397939723E-2</v>
      </c>
      <c r="CD57" s="147">
        <f t="shared" si="71"/>
        <v>-4.433272673307477E-2</v>
      </c>
      <c r="CE57" s="150">
        <f t="shared" si="72"/>
        <v>0.22595992384813623</v>
      </c>
      <c r="CF57" s="144">
        <f t="shared" si="73"/>
        <v>0.35868289075259213</v>
      </c>
      <c r="CG57" s="144">
        <f t="shared" si="74"/>
        <v>0.1274550287111314</v>
      </c>
      <c r="CH57" s="144">
        <f t="shared" si="75"/>
        <v>0.2509388768827116</v>
      </c>
      <c r="CI57" s="144">
        <f t="shared" si="76"/>
        <v>0.36996644338344598</v>
      </c>
      <c r="CJ57" s="151">
        <f t="shared" si="77"/>
        <v>0.1564472342831941</v>
      </c>
      <c r="CK57" s="155">
        <f t="shared" si="78"/>
        <v>-0.17894920094909622</v>
      </c>
      <c r="CL57" s="145">
        <f t="shared" si="79"/>
        <v>-0.22362320448034953</v>
      </c>
      <c r="CM57" s="145">
        <f t="shared" si="80"/>
        <v>-0.13899288078627484</v>
      </c>
      <c r="CN57" s="145">
        <f t="shared" si="81"/>
        <v>-0.23545325507549086</v>
      </c>
      <c r="CO57" s="145">
        <f t="shared" si="82"/>
        <v>-0.2647409051967779</v>
      </c>
      <c r="CP57" s="156">
        <f t="shared" si="83"/>
        <v>-0.20791004976730257</v>
      </c>
      <c r="CQ57" s="160">
        <f t="shared" si="84"/>
        <v>0.35485546508581023</v>
      </c>
      <c r="CR57" s="146">
        <f t="shared" si="85"/>
        <v>0.28518977860742417</v>
      </c>
      <c r="CS57" s="146">
        <f t="shared" si="86"/>
        <v>0.41103981179034876</v>
      </c>
      <c r="CT57" s="146">
        <f t="shared" si="87"/>
        <v>0.26537205210292292</v>
      </c>
      <c r="CU57" s="146">
        <f t="shared" si="88"/>
        <v>0.20275983660824032</v>
      </c>
      <c r="CV57" s="408">
        <f t="shared" si="89"/>
        <v>0.32003020171318147</v>
      </c>
      <c r="CW57" s="410">
        <f t="shared" si="60"/>
        <v>4.3085713252332278E-2</v>
      </c>
      <c r="CX57" s="411">
        <f t="shared" si="61"/>
        <v>4.6181337633794985E-2</v>
      </c>
      <c r="CY57" s="411">
        <f t="shared" si="62"/>
        <v>4.0811806410002018E-2</v>
      </c>
      <c r="CZ57" s="411">
        <f t="shared" si="63"/>
        <v>3.1917272485077852E-3</v>
      </c>
      <c r="DA57" s="411">
        <f t="shared" si="64"/>
        <v>3.1576461243036785E-3</v>
      </c>
      <c r="DB57" s="412">
        <f t="shared" si="65"/>
        <v>3.2188357065653108E-3</v>
      </c>
    </row>
    <row r="58" spans="1:106" x14ac:dyDescent="0.25">
      <c r="A58" s="191">
        <v>7</v>
      </c>
      <c r="B58" s="192" t="s">
        <v>347</v>
      </c>
      <c r="C58" s="2">
        <v>705</v>
      </c>
      <c r="D58" s="7" t="s">
        <v>58</v>
      </c>
      <c r="E58" s="24">
        <v>9032.3746472810672</v>
      </c>
      <c r="F58" s="25">
        <v>4100.9192025653429</v>
      </c>
      <c r="G58" s="26">
        <v>4931.4554447157243</v>
      </c>
      <c r="H58" s="41">
        <v>9507.852290866118</v>
      </c>
      <c r="I58" s="33">
        <v>4285.1534032158188</v>
      </c>
      <c r="J58" s="33">
        <v>5222.6988876502992</v>
      </c>
      <c r="K58" s="33">
        <v>8481.1573093141524</v>
      </c>
      <c r="L58" s="33">
        <v>3964.1802015399799</v>
      </c>
      <c r="M58" s="42">
        <v>4516.9771077741725</v>
      </c>
      <c r="N58" s="11">
        <v>14957.596281660311</v>
      </c>
      <c r="O58" s="12">
        <v>8334.6601665351172</v>
      </c>
      <c r="P58" s="12">
        <v>6622.9361151251942</v>
      </c>
      <c r="Q58" s="12">
        <v>13649.697555664745</v>
      </c>
      <c r="R58" s="12">
        <v>7774.3973582034459</v>
      </c>
      <c r="S58" s="13">
        <v>5875.3001974612989</v>
      </c>
      <c r="T58" s="50">
        <v>10023.383186282239</v>
      </c>
      <c r="U58" s="35">
        <v>5089.923829531187</v>
      </c>
      <c r="V58" s="35">
        <v>4933.4593567510519</v>
      </c>
      <c r="W58" s="35">
        <v>8522.5600804490532</v>
      </c>
      <c r="X58" s="35">
        <v>4496.3279409448623</v>
      </c>
      <c r="Y58" s="51">
        <v>4026.2321395041904</v>
      </c>
      <c r="Z58" s="59">
        <v>11955.698054819279</v>
      </c>
      <c r="AA58" s="37">
        <v>5827.1015036680701</v>
      </c>
      <c r="AB58" s="37">
        <v>6128.5965511512086</v>
      </c>
      <c r="AC58" s="37">
        <v>9496.378637828393</v>
      </c>
      <c r="AD58" s="37">
        <v>4817.3803154013567</v>
      </c>
      <c r="AE58" s="226">
        <v>4678.9983224270363</v>
      </c>
      <c r="AF58" s="41">
        <v>10665.737027219213</v>
      </c>
      <c r="AG58" s="33">
        <v>5128.6435981179693</v>
      </c>
      <c r="AH58" s="33">
        <v>5537.0934291012436</v>
      </c>
      <c r="AI58" s="33">
        <v>8140.299832996976</v>
      </c>
      <c r="AJ58" s="33">
        <v>4065.5854135407676</v>
      </c>
      <c r="AK58" s="42">
        <v>4074.7144194562079</v>
      </c>
      <c r="AL58" s="108">
        <v>2542.69287109375</v>
      </c>
      <c r="AM58" s="333">
        <v>2522.97607421875</v>
      </c>
      <c r="AN58" s="333">
        <v>2503.412109375</v>
      </c>
      <c r="AO58" s="333">
        <v>2484</v>
      </c>
      <c r="AP58" s="388">
        <v>2589</v>
      </c>
      <c r="AQ58" s="93">
        <v>2569</v>
      </c>
      <c r="AR58" s="391">
        <f t="shared" si="0"/>
        <v>3552.286927754571</v>
      </c>
      <c r="AS58" s="122">
        <f t="shared" si="1"/>
        <v>1612.825225250785</v>
      </c>
      <c r="AT58" s="123">
        <f t="shared" si="2"/>
        <v>1939.4617025037862</v>
      </c>
      <c r="AU58" s="116">
        <f t="shared" si="3"/>
        <v>3768.5067203065983</v>
      </c>
      <c r="AV58" s="117">
        <f t="shared" si="4"/>
        <v>1698.4518588995079</v>
      </c>
      <c r="AW58" s="117">
        <f t="shared" si="5"/>
        <v>2070.0548614070904</v>
      </c>
      <c r="AX58" s="117">
        <f t="shared" si="6"/>
        <v>3361.5686632860275</v>
      </c>
      <c r="AY58" s="117">
        <f t="shared" si="7"/>
        <v>1571.2317853697859</v>
      </c>
      <c r="AZ58" s="118">
        <f t="shared" si="8"/>
        <v>1790.3368779162415</v>
      </c>
      <c r="BA58" s="110">
        <f t="shared" si="9"/>
        <v>5974.8837299483275</v>
      </c>
      <c r="BB58" s="111">
        <f t="shared" si="10"/>
        <v>3329.320064931675</v>
      </c>
      <c r="BC58" s="111">
        <f t="shared" si="11"/>
        <v>2645.5636650166525</v>
      </c>
      <c r="BD58" s="111">
        <f t="shared" si="12"/>
        <v>5452.4372972984129</v>
      </c>
      <c r="BE58" s="111">
        <f t="shared" si="13"/>
        <v>3105.5203931822462</v>
      </c>
      <c r="BF58" s="112">
        <f t="shared" si="14"/>
        <v>2346.9169041161672</v>
      </c>
      <c r="BG58" s="126">
        <f t="shared" si="15"/>
        <v>4035.1784163777129</v>
      </c>
      <c r="BH58" s="127">
        <f t="shared" si="16"/>
        <v>2049.0836672830865</v>
      </c>
      <c r="BI58" s="127">
        <f t="shared" si="17"/>
        <v>1986.0947490946264</v>
      </c>
      <c r="BJ58" s="127">
        <f t="shared" si="18"/>
        <v>3430.9823190213579</v>
      </c>
      <c r="BK58" s="127">
        <f t="shared" si="19"/>
        <v>1810.1159182547756</v>
      </c>
      <c r="BL58" s="128">
        <f t="shared" si="20"/>
        <v>1620.8664007665823</v>
      </c>
      <c r="BM58" s="132">
        <f t="shared" si="21"/>
        <v>4617.8826013206944</v>
      </c>
      <c r="BN58" s="133">
        <f t="shared" si="22"/>
        <v>2250.7151423978644</v>
      </c>
      <c r="BO58" s="133">
        <f t="shared" si="23"/>
        <v>2367.1674589228305</v>
      </c>
      <c r="BP58" s="133">
        <f t="shared" si="24"/>
        <v>3667.971663896637</v>
      </c>
      <c r="BQ58" s="133">
        <f t="shared" si="25"/>
        <v>1860.710820935248</v>
      </c>
      <c r="BR58" s="231">
        <f t="shared" si="26"/>
        <v>1807.260842961389</v>
      </c>
      <c r="BS58" s="401">
        <f t="shared" si="33"/>
        <v>4151.707678948701</v>
      </c>
      <c r="BT58" s="402">
        <f t="shared" si="34"/>
        <v>1996.357959563242</v>
      </c>
      <c r="BU58" s="402">
        <f t="shared" si="35"/>
        <v>2155.3497193854587</v>
      </c>
      <c r="BV58" s="402">
        <f t="shared" si="36"/>
        <v>3168.6647851292237</v>
      </c>
      <c r="BW58" s="402">
        <f t="shared" si="37"/>
        <v>1582.5556300275466</v>
      </c>
      <c r="BX58" s="403">
        <f t="shared" si="38"/>
        <v>1586.1091551016771</v>
      </c>
      <c r="BY58" s="223">
        <f t="shared" si="66"/>
        <v>5.2641488219067563E-2</v>
      </c>
      <c r="BZ58" s="143">
        <f t="shared" si="67"/>
        <v>4.4925098874229873E-2</v>
      </c>
      <c r="CA58" s="143">
        <f t="shared" si="68"/>
        <v>5.9058313757382783E-2</v>
      </c>
      <c r="CB58" s="143">
        <f t="shared" si="69"/>
        <v>-6.102684614979325E-2</v>
      </c>
      <c r="CC58" s="143">
        <f t="shared" si="70"/>
        <v>-3.334350038884587E-2</v>
      </c>
      <c r="CD58" s="147">
        <f t="shared" si="71"/>
        <v>-8.4047872192718268E-2</v>
      </c>
      <c r="CE58" s="150">
        <f t="shared" si="72"/>
        <v>0.57318349339835495</v>
      </c>
      <c r="CF58" s="144">
        <f t="shared" si="73"/>
        <v>0.94500858715590486</v>
      </c>
      <c r="CG58" s="144">
        <f t="shared" si="74"/>
        <v>0.26810606117575048</v>
      </c>
      <c r="CH58" s="144">
        <f t="shared" si="75"/>
        <v>0.60941450062179758</v>
      </c>
      <c r="CI58" s="144">
        <f t="shared" si="76"/>
        <v>0.96116144144590021</v>
      </c>
      <c r="CJ58" s="151">
        <f t="shared" si="77"/>
        <v>0.30071507056108732</v>
      </c>
      <c r="CK58" s="155">
        <f t="shared" si="78"/>
        <v>-0.32988008249881501</v>
      </c>
      <c r="CL58" s="145">
        <f t="shared" si="79"/>
        <v>-0.38930637508557608</v>
      </c>
      <c r="CM58" s="145">
        <f t="shared" si="80"/>
        <v>-0.25509482939383687</v>
      </c>
      <c r="CN58" s="145">
        <f t="shared" si="81"/>
        <v>-0.37562278975828917</v>
      </c>
      <c r="CO58" s="145">
        <f t="shared" si="82"/>
        <v>-0.42164932742981115</v>
      </c>
      <c r="CP58" s="156">
        <f t="shared" si="83"/>
        <v>-0.31471890725789392</v>
      </c>
      <c r="CQ58" s="160">
        <f t="shared" si="84"/>
        <v>0.19278070414204651</v>
      </c>
      <c r="CR58" s="146">
        <f t="shared" si="85"/>
        <v>0.14483078702668556</v>
      </c>
      <c r="CS58" s="146">
        <f t="shared" si="86"/>
        <v>0.24225135102505815</v>
      </c>
      <c r="CT58" s="146">
        <f t="shared" si="87"/>
        <v>0.1142636189345619</v>
      </c>
      <c r="CU58" s="146">
        <f t="shared" si="88"/>
        <v>7.1403238080767775E-2</v>
      </c>
      <c r="CV58" s="408">
        <f t="shared" si="89"/>
        <v>0.16212830266742412</v>
      </c>
      <c r="CW58" s="410">
        <f t="shared" si="60"/>
        <v>-0.10789508246907334</v>
      </c>
      <c r="CX58" s="411">
        <f t="shared" si="61"/>
        <v>-0.11986369297161417</v>
      </c>
      <c r="CY58" s="411">
        <f t="shared" si="62"/>
        <v>-9.6515265299827221E-2</v>
      </c>
      <c r="CZ58" s="411">
        <f t="shared" si="63"/>
        <v>-0.14279957197889506</v>
      </c>
      <c r="DA58" s="411">
        <f t="shared" si="64"/>
        <v>-0.15605886449468623</v>
      </c>
      <c r="DB58" s="412">
        <f t="shared" si="65"/>
        <v>-0.12914813413683407</v>
      </c>
    </row>
    <row r="59" spans="1:106" x14ac:dyDescent="0.25">
      <c r="A59" s="191">
        <v>7</v>
      </c>
      <c r="B59" s="192" t="s">
        <v>347</v>
      </c>
      <c r="C59" s="2">
        <v>706</v>
      </c>
      <c r="D59" s="7" t="s">
        <v>59</v>
      </c>
      <c r="E59" s="24">
        <v>239777.91638695251</v>
      </c>
      <c r="F59" s="25">
        <v>93839.825420710287</v>
      </c>
      <c r="G59" s="26">
        <v>145938.09096624222</v>
      </c>
      <c r="H59" s="41">
        <v>308675.37625447393</v>
      </c>
      <c r="I59" s="33">
        <v>119439.10973708708</v>
      </c>
      <c r="J59" s="33">
        <v>189236.26651738683</v>
      </c>
      <c r="K59" s="33">
        <v>274158.24601903663</v>
      </c>
      <c r="L59" s="33">
        <v>110492.69642342259</v>
      </c>
      <c r="M59" s="42">
        <v>163665.54959561405</v>
      </c>
      <c r="N59" s="11">
        <v>338165.65333846374</v>
      </c>
      <c r="O59" s="12">
        <v>126504.18989705124</v>
      </c>
      <c r="P59" s="12">
        <v>211661.46344141249</v>
      </c>
      <c r="Q59" s="12">
        <v>305768.34733561968</v>
      </c>
      <c r="R59" s="12">
        <v>118000.47273507013</v>
      </c>
      <c r="S59" s="13">
        <v>187767.87460054955</v>
      </c>
      <c r="T59" s="50">
        <v>346414.35628125863</v>
      </c>
      <c r="U59" s="35">
        <v>133669.40699863838</v>
      </c>
      <c r="V59" s="35">
        <v>212744.94928262025</v>
      </c>
      <c r="W59" s="35">
        <v>291703.34888817841</v>
      </c>
      <c r="X59" s="35">
        <v>118080.64514648468</v>
      </c>
      <c r="Y59" s="51">
        <v>173622.70374169375</v>
      </c>
      <c r="Z59" s="59">
        <v>435058.73496536224</v>
      </c>
      <c r="AA59" s="37">
        <v>172765.35861105021</v>
      </c>
      <c r="AB59" s="37">
        <v>262293.376354312</v>
      </c>
      <c r="AC59" s="37">
        <v>343081.61543103855</v>
      </c>
      <c r="AD59" s="37">
        <v>142828.54644495627</v>
      </c>
      <c r="AE59" s="226">
        <v>200253.0689860823</v>
      </c>
      <c r="AF59" s="41">
        <v>458932.58611940633</v>
      </c>
      <c r="AG59" s="33">
        <v>196758.16860767713</v>
      </c>
      <c r="AH59" s="33">
        <v>262174.41751172917</v>
      </c>
      <c r="AI59" s="33">
        <v>348907.01490911009</v>
      </c>
      <c r="AJ59" s="33">
        <v>155974.40628939701</v>
      </c>
      <c r="AK59" s="42">
        <v>192932.60861971308</v>
      </c>
      <c r="AL59" s="108">
        <v>48359.0859375</v>
      </c>
      <c r="AM59" s="333">
        <v>48865.21875</v>
      </c>
      <c r="AN59" s="333">
        <v>49415.47265625</v>
      </c>
      <c r="AO59" s="333">
        <v>50009</v>
      </c>
      <c r="AP59" s="388">
        <v>53041</v>
      </c>
      <c r="AQ59" s="93">
        <v>54212</v>
      </c>
      <c r="AR59" s="391">
        <f t="shared" si="0"/>
        <v>4958.2805741375068</v>
      </c>
      <c r="AS59" s="122">
        <f t="shared" si="1"/>
        <v>1940.4797175445017</v>
      </c>
      <c r="AT59" s="123">
        <f t="shared" si="2"/>
        <v>3017.8008565930045</v>
      </c>
      <c r="AU59" s="116">
        <f t="shared" si="3"/>
        <v>6316.8729036841551</v>
      </c>
      <c r="AV59" s="117">
        <f t="shared" si="4"/>
        <v>2444.2561149301532</v>
      </c>
      <c r="AW59" s="117">
        <f t="shared" si="5"/>
        <v>3872.6167887540014</v>
      </c>
      <c r="AX59" s="117">
        <f t="shared" si="6"/>
        <v>5610.4986948213882</v>
      </c>
      <c r="AY59" s="117">
        <f t="shared" si="7"/>
        <v>2261.1726551090615</v>
      </c>
      <c r="AZ59" s="118">
        <f t="shared" si="8"/>
        <v>3349.3260397123272</v>
      </c>
      <c r="BA59" s="110">
        <f t="shared" si="9"/>
        <v>6843.315163468199</v>
      </c>
      <c r="BB59" s="111">
        <f t="shared" si="10"/>
        <v>2560.0117351311251</v>
      </c>
      <c r="BC59" s="111">
        <f t="shared" si="11"/>
        <v>4283.3034283370725</v>
      </c>
      <c r="BD59" s="111">
        <f t="shared" si="12"/>
        <v>6187.7045973564418</v>
      </c>
      <c r="BE59" s="111">
        <f t="shared" si="13"/>
        <v>2387.9256109907024</v>
      </c>
      <c r="BF59" s="112">
        <f t="shared" si="14"/>
        <v>3799.7789863657395</v>
      </c>
      <c r="BG59" s="126">
        <f t="shared" si="15"/>
        <v>6927.0402583786645</v>
      </c>
      <c r="BH59" s="127">
        <f t="shared" si="16"/>
        <v>2672.9070167097598</v>
      </c>
      <c r="BI59" s="127">
        <f t="shared" si="17"/>
        <v>4254.1332416689047</v>
      </c>
      <c r="BJ59" s="127">
        <f t="shared" si="18"/>
        <v>5833.0170346973227</v>
      </c>
      <c r="BK59" s="127">
        <f t="shared" si="19"/>
        <v>2361.1878891096535</v>
      </c>
      <c r="BL59" s="128">
        <f t="shared" si="20"/>
        <v>3471.8291455876692</v>
      </c>
      <c r="BM59" s="132">
        <f t="shared" si="21"/>
        <v>8202.3101933478283</v>
      </c>
      <c r="BN59" s="133">
        <f t="shared" si="22"/>
        <v>3257.2040235110612</v>
      </c>
      <c r="BO59" s="133">
        <f t="shared" si="23"/>
        <v>4945.1061698367675</v>
      </c>
      <c r="BP59" s="133">
        <f t="shared" si="24"/>
        <v>6468.2342985810701</v>
      </c>
      <c r="BQ59" s="133">
        <f t="shared" si="25"/>
        <v>2692.7951291445534</v>
      </c>
      <c r="BR59" s="231">
        <f t="shared" si="26"/>
        <v>3775.4391694365172</v>
      </c>
      <c r="BS59" s="401">
        <f t="shared" si="33"/>
        <v>8465.5166036930259</v>
      </c>
      <c r="BT59" s="402">
        <f t="shared" si="34"/>
        <v>3629.4209512225548</v>
      </c>
      <c r="BU59" s="402">
        <f t="shared" si="35"/>
        <v>4836.0956524704716</v>
      </c>
      <c r="BV59" s="402">
        <f t="shared" si="36"/>
        <v>6435.9738601990348</v>
      </c>
      <c r="BW59" s="402">
        <f t="shared" si="37"/>
        <v>2877.1195729616506</v>
      </c>
      <c r="BX59" s="403">
        <f t="shared" si="38"/>
        <v>3558.8542872373841</v>
      </c>
      <c r="BY59" s="223">
        <f t="shared" si="66"/>
        <v>0.28733863779321117</v>
      </c>
      <c r="BZ59" s="143">
        <f t="shared" si="67"/>
        <v>0.27279765495734903</v>
      </c>
      <c r="CA59" s="143">
        <f t="shared" si="68"/>
        <v>0.29668865245852888</v>
      </c>
      <c r="CB59" s="143">
        <f t="shared" si="69"/>
        <v>0.1433840536699022</v>
      </c>
      <c r="CC59" s="143">
        <f t="shared" si="70"/>
        <v>0.17746059232370484</v>
      </c>
      <c r="CD59" s="147">
        <f t="shared" si="71"/>
        <v>0.12147245802655095</v>
      </c>
      <c r="CE59" s="150">
        <f t="shared" si="72"/>
        <v>9.5538158701968648E-2</v>
      </c>
      <c r="CF59" s="144">
        <f t="shared" si="73"/>
        <v>5.9152150208721589E-2</v>
      </c>
      <c r="CG59" s="144">
        <f t="shared" si="74"/>
        <v>0.11850369560089188</v>
      </c>
      <c r="CH59" s="144">
        <f t="shared" si="75"/>
        <v>0.11529874361097332</v>
      </c>
      <c r="CI59" s="144">
        <f t="shared" si="76"/>
        <v>6.7948168111281765E-2</v>
      </c>
      <c r="CJ59" s="151">
        <f t="shared" si="77"/>
        <v>0.14726572002774979</v>
      </c>
      <c r="CK59" s="155">
        <f t="shared" si="78"/>
        <v>2.4392491849368609E-2</v>
      </c>
      <c r="CL59" s="145">
        <f t="shared" si="79"/>
        <v>5.6640156404449346E-2</v>
      </c>
      <c r="CM59" s="145">
        <f t="shared" si="80"/>
        <v>5.11895658090669E-3</v>
      </c>
      <c r="CN59" s="145">
        <f t="shared" si="81"/>
        <v>-4.5998869961523969E-2</v>
      </c>
      <c r="CO59" s="145">
        <f t="shared" si="82"/>
        <v>6.7942449344713296E-4</v>
      </c>
      <c r="CP59" s="156">
        <f t="shared" si="83"/>
        <v>-7.5333285254187976E-2</v>
      </c>
      <c r="CQ59" s="160">
        <f t="shared" si="84"/>
        <v>0.25589118082661677</v>
      </c>
      <c r="CR59" s="146">
        <f t="shared" si="85"/>
        <v>0.29248241980163847</v>
      </c>
      <c r="CS59" s="146">
        <f t="shared" si="86"/>
        <v>0.23290060346330163</v>
      </c>
      <c r="CT59" s="146">
        <f t="shared" si="87"/>
        <v>0.1761319050284729</v>
      </c>
      <c r="CU59" s="146">
        <f t="shared" si="88"/>
        <v>0.20958473988493748</v>
      </c>
      <c r="CV59" s="408">
        <f t="shared" si="89"/>
        <v>0.15338066203604186</v>
      </c>
      <c r="CW59" s="410">
        <f t="shared" si="60"/>
        <v>5.4875007062999998E-2</v>
      </c>
      <c r="CX59" s="411">
        <f t="shared" si="61"/>
        <v>0.13887512050747611</v>
      </c>
      <c r="CY59" s="411">
        <f t="shared" si="62"/>
        <v>-4.5353353651650608E-4</v>
      </c>
      <c r="CZ59" s="411">
        <f t="shared" si="63"/>
        <v>1.6979631714607233E-2</v>
      </c>
      <c r="DA59" s="411">
        <f t="shared" si="64"/>
        <v>9.2039442896010529E-2</v>
      </c>
      <c r="DB59" s="412">
        <f t="shared" si="65"/>
        <v>-3.6556045824586096E-2</v>
      </c>
    </row>
    <row r="60" spans="1:106" x14ac:dyDescent="0.25">
      <c r="A60" s="191">
        <v>7</v>
      </c>
      <c r="B60" s="192" t="s">
        <v>347</v>
      </c>
      <c r="C60" s="2">
        <v>707</v>
      </c>
      <c r="D60" s="7" t="s">
        <v>60</v>
      </c>
      <c r="E60" s="24">
        <v>150140.79504079057</v>
      </c>
      <c r="F60" s="25">
        <v>57617.931072975203</v>
      </c>
      <c r="G60" s="26">
        <v>92522.86396781537</v>
      </c>
      <c r="H60" s="41">
        <v>138139.59888361816</v>
      </c>
      <c r="I60" s="33">
        <v>51371.212589221672</v>
      </c>
      <c r="J60" s="33">
        <v>86768.386294396492</v>
      </c>
      <c r="K60" s="33">
        <v>122567.05819960259</v>
      </c>
      <c r="L60" s="33">
        <v>47523.326404713422</v>
      </c>
      <c r="M60" s="42">
        <v>75043.731794889172</v>
      </c>
      <c r="N60" s="11">
        <v>126225.42549393482</v>
      </c>
      <c r="O60" s="12">
        <v>46242.095298599743</v>
      </c>
      <c r="P60" s="12">
        <v>79983.330195335075</v>
      </c>
      <c r="Q60" s="12">
        <v>114088.00531365888</v>
      </c>
      <c r="R60" s="12">
        <v>43133.663082112071</v>
      </c>
      <c r="S60" s="13">
        <v>70954.34223154682</v>
      </c>
      <c r="T60" s="50">
        <v>150161.78750617834</v>
      </c>
      <c r="U60" s="35">
        <v>55550.095358966726</v>
      </c>
      <c r="V60" s="35">
        <v>94611.692147211623</v>
      </c>
      <c r="W60" s="35">
        <v>126285.03688136651</v>
      </c>
      <c r="X60" s="35">
        <v>49071.745324660202</v>
      </c>
      <c r="Y60" s="51">
        <v>77213.291556706317</v>
      </c>
      <c r="Z60" s="59">
        <v>196421.97562238702</v>
      </c>
      <c r="AA60" s="37">
        <v>73671.394191155734</v>
      </c>
      <c r="AB60" s="37">
        <v>122750.5814312313</v>
      </c>
      <c r="AC60" s="37">
        <v>154621.96249895403</v>
      </c>
      <c r="AD60" s="37">
        <v>60905.601860760697</v>
      </c>
      <c r="AE60" s="226">
        <v>93716.36063819335</v>
      </c>
      <c r="AF60" s="41">
        <v>232799.24401926011</v>
      </c>
      <c r="AG60" s="33">
        <v>87668.62354353437</v>
      </c>
      <c r="AH60" s="33">
        <v>145130.62047572574</v>
      </c>
      <c r="AI60" s="33">
        <v>176297.560170218</v>
      </c>
      <c r="AJ60" s="33">
        <v>69496.791946039128</v>
      </c>
      <c r="AK60" s="42">
        <v>106800.76822417889</v>
      </c>
      <c r="AL60" s="108">
        <v>45427.80859375</v>
      </c>
      <c r="AM60" s="333">
        <v>46360.91015625</v>
      </c>
      <c r="AN60" s="333">
        <v>47313.17578125</v>
      </c>
      <c r="AO60" s="333">
        <v>48285</v>
      </c>
      <c r="AP60" s="388">
        <v>51160</v>
      </c>
      <c r="AQ60" s="93">
        <v>52200</v>
      </c>
      <c r="AR60" s="391">
        <f t="shared" si="0"/>
        <v>3305.0415524874575</v>
      </c>
      <c r="AS60" s="122">
        <f t="shared" si="1"/>
        <v>1268.34053538084</v>
      </c>
      <c r="AT60" s="123">
        <f t="shared" si="2"/>
        <v>2036.7010171066179</v>
      </c>
      <c r="AU60" s="116">
        <f t="shared" si="3"/>
        <v>2979.6567500087208</v>
      </c>
      <c r="AV60" s="117">
        <f t="shared" si="4"/>
        <v>1108.0717012691396</v>
      </c>
      <c r="AW60" s="117">
        <f t="shared" si="5"/>
        <v>1871.585048739581</v>
      </c>
      <c r="AX60" s="117">
        <f t="shared" si="6"/>
        <v>2643.7586705376425</v>
      </c>
      <c r="AY60" s="117">
        <f t="shared" si="7"/>
        <v>1025.0731973239035</v>
      </c>
      <c r="AZ60" s="118">
        <f t="shared" si="8"/>
        <v>1618.685473213739</v>
      </c>
      <c r="BA60" s="110">
        <f t="shared" si="9"/>
        <v>2667.870490823349</v>
      </c>
      <c r="BB60" s="111">
        <f t="shared" si="10"/>
        <v>977.36189835147945</v>
      </c>
      <c r="BC60" s="111">
        <f t="shared" si="11"/>
        <v>1690.5085924718692</v>
      </c>
      <c r="BD60" s="111">
        <f t="shared" si="12"/>
        <v>2411.3368724420193</v>
      </c>
      <c r="BE60" s="111">
        <f t="shared" si="13"/>
        <v>911.66281632706944</v>
      </c>
      <c r="BF60" s="112">
        <f t="shared" si="14"/>
        <v>1499.6740561149502</v>
      </c>
      <c r="BG60" s="126">
        <f t="shared" si="15"/>
        <v>3109.9055090851884</v>
      </c>
      <c r="BH60" s="127">
        <f t="shared" si="16"/>
        <v>1150.4627805522775</v>
      </c>
      <c r="BI60" s="127">
        <f t="shared" si="17"/>
        <v>1959.4427285329111</v>
      </c>
      <c r="BJ60" s="127">
        <f t="shared" si="18"/>
        <v>2615.4092757868179</v>
      </c>
      <c r="BK60" s="127">
        <f t="shared" si="19"/>
        <v>1016.2937832589873</v>
      </c>
      <c r="BL60" s="128">
        <f t="shared" si="20"/>
        <v>1599.1154925278311</v>
      </c>
      <c r="BM60" s="132">
        <f t="shared" si="21"/>
        <v>3839.3662162311771</v>
      </c>
      <c r="BN60" s="133">
        <f t="shared" si="22"/>
        <v>1440.0194329780245</v>
      </c>
      <c r="BO60" s="133">
        <f t="shared" si="23"/>
        <v>2399.3467832531528</v>
      </c>
      <c r="BP60" s="133">
        <f t="shared" si="24"/>
        <v>3022.3213936464822</v>
      </c>
      <c r="BQ60" s="133">
        <f t="shared" si="25"/>
        <v>1190.4926086935241</v>
      </c>
      <c r="BR60" s="231">
        <f t="shared" si="26"/>
        <v>1831.8287849529584</v>
      </c>
      <c r="BS60" s="401">
        <f t="shared" si="33"/>
        <v>4459.7556325528758</v>
      </c>
      <c r="BT60" s="402">
        <f t="shared" si="34"/>
        <v>1679.4755468110031</v>
      </c>
      <c r="BU60" s="402">
        <f t="shared" si="35"/>
        <v>2780.2800857418724</v>
      </c>
      <c r="BV60" s="402">
        <f t="shared" si="36"/>
        <v>3377.3478959811878</v>
      </c>
      <c r="BW60" s="402">
        <f t="shared" si="37"/>
        <v>1331.3561675486424</v>
      </c>
      <c r="BX60" s="403">
        <f t="shared" si="38"/>
        <v>2045.9917284325456</v>
      </c>
      <c r="BY60" s="223">
        <f t="shared" si="66"/>
        <v>-7.9932946631272997E-2</v>
      </c>
      <c r="BZ60" s="143">
        <f t="shared" si="67"/>
        <v>-0.10841622334272703</v>
      </c>
      <c r="CA60" s="143">
        <f t="shared" si="68"/>
        <v>-6.2195196156277735E-2</v>
      </c>
      <c r="CB60" s="143">
        <f t="shared" si="69"/>
        <v>-0.18365252983838734</v>
      </c>
      <c r="CC60" s="143">
        <f t="shared" si="70"/>
        <v>-0.17519901322865269</v>
      </c>
      <c r="CD60" s="147">
        <f t="shared" si="71"/>
        <v>-0.18891689495265104</v>
      </c>
      <c r="CE60" s="150">
        <f t="shared" si="72"/>
        <v>-8.6247343165669468E-2</v>
      </c>
      <c r="CF60" s="144">
        <f t="shared" si="73"/>
        <v>-9.9844193510395793E-2</v>
      </c>
      <c r="CG60" s="144">
        <f t="shared" si="74"/>
        <v>-7.8197329567019927E-2</v>
      </c>
      <c r="CH60" s="144">
        <f t="shared" si="75"/>
        <v>-6.9178888769080335E-2</v>
      </c>
      <c r="CI60" s="144">
        <f t="shared" si="76"/>
        <v>-9.2368604108612626E-2</v>
      </c>
      <c r="CJ60" s="151">
        <f t="shared" si="77"/>
        <v>-5.4493419577261205E-2</v>
      </c>
      <c r="CK60" s="155">
        <f t="shared" si="78"/>
        <v>0.18963185838810007</v>
      </c>
      <c r="CL60" s="145">
        <f t="shared" si="79"/>
        <v>0.20128845806536882</v>
      </c>
      <c r="CM60" s="145">
        <f t="shared" si="80"/>
        <v>0.18289263420454238</v>
      </c>
      <c r="CN60" s="145">
        <f t="shared" si="81"/>
        <v>0.10690897377138533</v>
      </c>
      <c r="CO60" s="145">
        <f t="shared" si="82"/>
        <v>0.13766700572691931</v>
      </c>
      <c r="CP60" s="156">
        <f t="shared" si="83"/>
        <v>8.8210941407004168E-2</v>
      </c>
      <c r="CQ60" s="160">
        <f t="shared" si="84"/>
        <v>0.30806897603230332</v>
      </c>
      <c r="CR60" s="146">
        <f t="shared" si="85"/>
        <v>0.32621544058724866</v>
      </c>
      <c r="CS60" s="146">
        <f t="shared" si="86"/>
        <v>0.29741450179579082</v>
      </c>
      <c r="CT60" s="146">
        <f t="shared" si="87"/>
        <v>0.22438862368316465</v>
      </c>
      <c r="CU60" s="146">
        <f t="shared" si="88"/>
        <v>0.24115418063505445</v>
      </c>
      <c r="CV60" s="408">
        <f t="shared" si="89"/>
        <v>0.21373352629795597</v>
      </c>
      <c r="CW60" s="410">
        <f t="shared" si="60"/>
        <v>0.18519958513606874</v>
      </c>
      <c r="CX60" s="411">
        <f t="shared" si="61"/>
        <v>0.18999544539716348</v>
      </c>
      <c r="CY60" s="411">
        <f t="shared" si="62"/>
        <v>0.18232124673912384</v>
      </c>
      <c r="CZ60" s="411">
        <f t="shared" si="63"/>
        <v>0.1401844687581856</v>
      </c>
      <c r="DA60" s="411">
        <f t="shared" si="64"/>
        <v>0.14105746963832941</v>
      </c>
      <c r="DB60" s="412">
        <f t="shared" si="65"/>
        <v>0.13961711164286389</v>
      </c>
    </row>
    <row r="61" spans="1:106" x14ac:dyDescent="0.25">
      <c r="A61" s="191">
        <v>7</v>
      </c>
      <c r="B61" s="192" t="s">
        <v>347</v>
      </c>
      <c r="C61" s="2">
        <v>708</v>
      </c>
      <c r="D61" s="7" t="s">
        <v>61</v>
      </c>
      <c r="E61" s="24">
        <v>28802.754152930309</v>
      </c>
      <c r="F61" s="25">
        <v>10286.930480952165</v>
      </c>
      <c r="G61" s="26">
        <v>18515.823671978142</v>
      </c>
      <c r="H61" s="41">
        <v>27641.487229890157</v>
      </c>
      <c r="I61" s="33">
        <v>10339.164365361581</v>
      </c>
      <c r="J61" s="33">
        <v>17302.322864528578</v>
      </c>
      <c r="K61" s="33">
        <v>24529.055523939453</v>
      </c>
      <c r="L61" s="33">
        <v>9564.7242516162041</v>
      </c>
      <c r="M61" s="42">
        <v>14964.33127232325</v>
      </c>
      <c r="N61" s="11">
        <v>33872.697913607051</v>
      </c>
      <c r="O61" s="12">
        <v>14951.338730138705</v>
      </c>
      <c r="P61" s="12">
        <v>18921.359183468347</v>
      </c>
      <c r="Q61" s="12">
        <v>30731.70232495886</v>
      </c>
      <c r="R61" s="12">
        <v>13946.297269792283</v>
      </c>
      <c r="S61" s="13">
        <v>16785.405055166575</v>
      </c>
      <c r="T61" s="50">
        <v>29066.112490332685</v>
      </c>
      <c r="U61" s="35">
        <v>11849.284604579372</v>
      </c>
      <c r="V61" s="35">
        <v>17216.827885753315</v>
      </c>
      <c r="W61" s="35">
        <v>24518.178873940258</v>
      </c>
      <c r="X61" s="35">
        <v>10467.400148242548</v>
      </c>
      <c r="Y61" s="51">
        <v>14050.77872569771</v>
      </c>
      <c r="Z61" s="59">
        <v>21713.392645404441</v>
      </c>
      <c r="AA61" s="37">
        <v>9742.2582040309426</v>
      </c>
      <c r="AB61" s="37">
        <v>11971.134441373497</v>
      </c>
      <c r="AC61" s="37">
        <v>17193.717463198936</v>
      </c>
      <c r="AD61" s="37">
        <v>8054.1179641564449</v>
      </c>
      <c r="AE61" s="226">
        <v>9139.5994990424915</v>
      </c>
      <c r="AF61" s="41">
        <v>21697.595119620357</v>
      </c>
      <c r="AG61" s="33">
        <v>9483.8213669189772</v>
      </c>
      <c r="AH61" s="33">
        <v>12213.77375270138</v>
      </c>
      <c r="AI61" s="33">
        <v>16506.072048033948</v>
      </c>
      <c r="AJ61" s="33">
        <v>7518.0279300595612</v>
      </c>
      <c r="AK61" s="42">
        <v>8988.0441179743866</v>
      </c>
      <c r="AL61" s="108">
        <v>5266.2216796875</v>
      </c>
      <c r="AM61" s="333">
        <v>5326.46142578125</v>
      </c>
      <c r="AN61" s="333">
        <v>5387.71826171875</v>
      </c>
      <c r="AO61" s="333">
        <v>5450</v>
      </c>
      <c r="AP61" s="388">
        <v>5744</v>
      </c>
      <c r="AQ61" s="93">
        <v>5808</v>
      </c>
      <c r="AR61" s="391">
        <f t="shared" si="0"/>
        <v>5469.3394818577935</v>
      </c>
      <c r="AS61" s="122">
        <f t="shared" si="1"/>
        <v>1953.3796916734802</v>
      </c>
      <c r="AT61" s="123">
        <f t="shared" si="2"/>
        <v>3515.9597901843126</v>
      </c>
      <c r="AU61" s="116">
        <f t="shared" si="3"/>
        <v>5189.4653918076365</v>
      </c>
      <c r="AV61" s="117">
        <f t="shared" si="4"/>
        <v>1941.0943849734349</v>
      </c>
      <c r="AW61" s="117">
        <f t="shared" si="5"/>
        <v>3248.3710068342016</v>
      </c>
      <c r="AX61" s="117">
        <f t="shared" si="6"/>
        <v>4605.1315429064043</v>
      </c>
      <c r="AY61" s="117">
        <f t="shared" si="7"/>
        <v>1795.6995248892304</v>
      </c>
      <c r="AZ61" s="118">
        <f t="shared" si="8"/>
        <v>2809.4320180171735</v>
      </c>
      <c r="BA61" s="110">
        <f t="shared" si="9"/>
        <v>6287.0210111545875</v>
      </c>
      <c r="BB61" s="111">
        <f t="shared" si="10"/>
        <v>2775.0780578806734</v>
      </c>
      <c r="BC61" s="111">
        <f t="shared" si="11"/>
        <v>3511.9429532739146</v>
      </c>
      <c r="BD61" s="111">
        <f t="shared" si="12"/>
        <v>5704.0292071907752</v>
      </c>
      <c r="BE61" s="111">
        <f t="shared" si="13"/>
        <v>2588.5349961382794</v>
      </c>
      <c r="BF61" s="112">
        <f t="shared" si="14"/>
        <v>3115.4942110524944</v>
      </c>
      <c r="BG61" s="126">
        <f t="shared" si="15"/>
        <v>5333.2316496023277</v>
      </c>
      <c r="BH61" s="127">
        <f t="shared" si="16"/>
        <v>2174.1806613907106</v>
      </c>
      <c r="BI61" s="127">
        <f t="shared" si="17"/>
        <v>3159.0509882116176</v>
      </c>
      <c r="BJ61" s="127">
        <f t="shared" si="18"/>
        <v>4498.7484172367449</v>
      </c>
      <c r="BK61" s="127">
        <f t="shared" si="19"/>
        <v>1920.6238804114769</v>
      </c>
      <c r="BL61" s="128">
        <f t="shared" si="20"/>
        <v>2578.1245368252676</v>
      </c>
      <c r="BM61" s="132">
        <f t="shared" si="21"/>
        <v>3780.1867418879601</v>
      </c>
      <c r="BN61" s="133">
        <f t="shared" si="22"/>
        <v>1696.0755926237714</v>
      </c>
      <c r="BO61" s="133">
        <f t="shared" si="23"/>
        <v>2084.111149264188</v>
      </c>
      <c r="BP61" s="133">
        <f t="shared" si="24"/>
        <v>2993.335212952461</v>
      </c>
      <c r="BQ61" s="133">
        <f t="shared" si="25"/>
        <v>1402.1793113085732</v>
      </c>
      <c r="BR61" s="231">
        <f t="shared" si="26"/>
        <v>1591.1559016438878</v>
      </c>
      <c r="BS61" s="401">
        <f t="shared" si="33"/>
        <v>3735.8118318905572</v>
      </c>
      <c r="BT61" s="402">
        <f t="shared" si="34"/>
        <v>1632.8893538083639</v>
      </c>
      <c r="BU61" s="402">
        <f t="shared" si="35"/>
        <v>2102.9224780821933</v>
      </c>
      <c r="BV61" s="402">
        <f t="shared" si="36"/>
        <v>2841.9545537248532</v>
      </c>
      <c r="BW61" s="402">
        <f t="shared" si="37"/>
        <v>1294.4262964978584</v>
      </c>
      <c r="BX61" s="403">
        <f t="shared" si="38"/>
        <v>1547.528257226995</v>
      </c>
      <c r="BY61" s="223">
        <f t="shared" si="66"/>
        <v>-4.0317912546637753E-2</v>
      </c>
      <c r="BZ61" s="143">
        <f t="shared" si="67"/>
        <v>5.077693924940457E-3</v>
      </c>
      <c r="CA61" s="143">
        <f t="shared" si="68"/>
        <v>-6.5538580888846787E-2</v>
      </c>
      <c r="CB61" s="143">
        <f t="shared" si="69"/>
        <v>-0.14837812406061393</v>
      </c>
      <c r="CC61" s="143">
        <f t="shared" si="70"/>
        <v>-7.0206193253977686E-2</v>
      </c>
      <c r="CD61" s="147">
        <f t="shared" si="71"/>
        <v>-0.19180850188316073</v>
      </c>
      <c r="CE61" s="150">
        <f t="shared" si="72"/>
        <v>0.22542964609294852</v>
      </c>
      <c r="CF61" s="144">
        <f t="shared" si="73"/>
        <v>0.44608773028397702</v>
      </c>
      <c r="CG61" s="144">
        <f t="shared" si="74"/>
        <v>9.3573350330836122E-2</v>
      </c>
      <c r="CH61" s="144">
        <f t="shared" si="75"/>
        <v>0.25286936934713417</v>
      </c>
      <c r="CI61" s="144">
        <f t="shared" si="76"/>
        <v>0.45809716024334945</v>
      </c>
      <c r="CJ61" s="151">
        <f t="shared" si="77"/>
        <v>0.12169429757355262</v>
      </c>
      <c r="CK61" s="155">
        <f t="shared" si="78"/>
        <v>-0.14190146399125489</v>
      </c>
      <c r="CL61" s="145">
        <f t="shared" si="79"/>
        <v>-0.20747668028591007</v>
      </c>
      <c r="CM61" s="145">
        <f t="shared" si="80"/>
        <v>-9.0085034652493998E-2</v>
      </c>
      <c r="CN61" s="145">
        <f t="shared" si="81"/>
        <v>-0.2021861133924972</v>
      </c>
      <c r="CO61" s="145">
        <f t="shared" si="82"/>
        <v>-0.24944951726255221</v>
      </c>
      <c r="CP61" s="156">
        <f t="shared" si="83"/>
        <v>-0.16291691028493488</v>
      </c>
      <c r="CQ61" s="160">
        <f t="shared" si="84"/>
        <v>-0.25296536808538606</v>
      </c>
      <c r="CR61" s="146">
        <f t="shared" si="85"/>
        <v>-0.17781887015644227</v>
      </c>
      <c r="CS61" s="146">
        <f t="shared" si="86"/>
        <v>-0.30468408461703661</v>
      </c>
      <c r="CT61" s="146">
        <f t="shared" si="87"/>
        <v>-0.2987359480653069</v>
      </c>
      <c r="CU61" s="146">
        <f t="shared" si="88"/>
        <v>-0.23055220493230955</v>
      </c>
      <c r="CV61" s="408">
        <f t="shared" si="89"/>
        <v>-0.34953075004114031</v>
      </c>
      <c r="CW61" s="410">
        <f t="shared" si="60"/>
        <v>-7.2754755749456391E-4</v>
      </c>
      <c r="CX61" s="411">
        <f t="shared" si="61"/>
        <v>-2.6527405833386239E-2</v>
      </c>
      <c r="CY61" s="411">
        <f t="shared" si="62"/>
        <v>2.0268698218716501E-2</v>
      </c>
      <c r="CZ61" s="411">
        <f t="shared" si="63"/>
        <v>-3.9993992959161402E-2</v>
      </c>
      <c r="DA61" s="411">
        <f t="shared" si="64"/>
        <v>-6.6560986129414315E-2</v>
      </c>
      <c r="DB61" s="412">
        <f t="shared" si="65"/>
        <v>-1.658227814949469E-2</v>
      </c>
    </row>
    <row r="62" spans="1:106" x14ac:dyDescent="0.25">
      <c r="A62" s="191">
        <v>7</v>
      </c>
      <c r="B62" s="192" t="s">
        <v>347</v>
      </c>
      <c r="C62" s="2">
        <v>709</v>
      </c>
      <c r="D62" s="7" t="s">
        <v>62</v>
      </c>
      <c r="E62" s="24">
        <v>238562.69098239645</v>
      </c>
      <c r="F62" s="25">
        <v>92169.401322162536</v>
      </c>
      <c r="G62" s="26">
        <v>146393.28966023392</v>
      </c>
      <c r="H62" s="41">
        <v>270154.03990550555</v>
      </c>
      <c r="I62" s="33">
        <v>101859.6046504485</v>
      </c>
      <c r="J62" s="33">
        <v>168294.43525505706</v>
      </c>
      <c r="K62" s="33">
        <v>239783.46037110008</v>
      </c>
      <c r="L62" s="33">
        <v>94229.958672884648</v>
      </c>
      <c r="M62" s="42">
        <v>145553.50169821543</v>
      </c>
      <c r="N62" s="11">
        <v>299824.79550571926</v>
      </c>
      <c r="O62" s="12">
        <v>114053.72021033631</v>
      </c>
      <c r="P62" s="12">
        <v>185771.07529538294</v>
      </c>
      <c r="Q62" s="12">
        <v>271187.07949894341</v>
      </c>
      <c r="R62" s="12">
        <v>106386.93400562866</v>
      </c>
      <c r="S62" s="13">
        <v>164800.14549331478</v>
      </c>
      <c r="T62" s="50">
        <v>297601.38127311994</v>
      </c>
      <c r="U62" s="35">
        <v>114775.86038753414</v>
      </c>
      <c r="V62" s="35">
        <v>182825.52088558581</v>
      </c>
      <c r="W62" s="35">
        <v>250595.73739666678</v>
      </c>
      <c r="X62" s="35">
        <v>101390.49724325433</v>
      </c>
      <c r="Y62" s="51">
        <v>149205.24015341245</v>
      </c>
      <c r="Z62" s="59">
        <v>362004.85426793667</v>
      </c>
      <c r="AA62" s="37">
        <v>141079.14615587532</v>
      </c>
      <c r="AB62" s="37">
        <v>220925.70811206137</v>
      </c>
      <c r="AC62" s="37">
        <v>285303.03053452238</v>
      </c>
      <c r="AD62" s="37">
        <v>116632.92653768379</v>
      </c>
      <c r="AE62" s="226">
        <v>168670.10399683859</v>
      </c>
      <c r="AF62" s="41">
        <v>380201.01176281361</v>
      </c>
      <c r="AG62" s="33">
        <v>150151.78372816439</v>
      </c>
      <c r="AH62" s="33">
        <v>230049.22803464922</v>
      </c>
      <c r="AI62" s="33">
        <v>288320.39973204222</v>
      </c>
      <c r="AJ62" s="33">
        <v>119028.52870618041</v>
      </c>
      <c r="AK62" s="42">
        <v>169291.87102586182</v>
      </c>
      <c r="AL62" s="108">
        <v>69317.765625</v>
      </c>
      <c r="AM62" s="333">
        <v>70459.8125</v>
      </c>
      <c r="AN62" s="333">
        <v>71622.4375</v>
      </c>
      <c r="AO62" s="333">
        <v>72806</v>
      </c>
      <c r="AP62" s="388">
        <v>76962</v>
      </c>
      <c r="AQ62" s="93">
        <v>78213</v>
      </c>
      <c r="AR62" s="391">
        <f t="shared" si="0"/>
        <v>3441.5807957946777</v>
      </c>
      <c r="AS62" s="122">
        <f t="shared" si="1"/>
        <v>1329.6649205455769</v>
      </c>
      <c r="AT62" s="123">
        <f t="shared" si="2"/>
        <v>2111.9158752491007</v>
      </c>
      <c r="AU62" s="116">
        <f t="shared" si="3"/>
        <v>3834.1578031520526</v>
      </c>
      <c r="AV62" s="117">
        <f t="shared" si="4"/>
        <v>1445.6411539620333</v>
      </c>
      <c r="AW62" s="117">
        <f t="shared" si="5"/>
        <v>2388.5166491900195</v>
      </c>
      <c r="AX62" s="117">
        <f t="shared" si="6"/>
        <v>3403.123736258879</v>
      </c>
      <c r="AY62" s="117">
        <f t="shared" si="7"/>
        <v>1337.3574996794755</v>
      </c>
      <c r="AZ62" s="118">
        <f t="shared" si="8"/>
        <v>2065.7662365794035</v>
      </c>
      <c r="BA62" s="110">
        <f t="shared" si="9"/>
        <v>4186.1853068840228</v>
      </c>
      <c r="BB62" s="111">
        <f t="shared" si="10"/>
        <v>1592.4300287928111</v>
      </c>
      <c r="BC62" s="111">
        <f t="shared" si="11"/>
        <v>2593.7552780912115</v>
      </c>
      <c r="BD62" s="111">
        <f t="shared" si="12"/>
        <v>3786.3425061307553</v>
      </c>
      <c r="BE62" s="111">
        <f t="shared" si="13"/>
        <v>1485.3855540120185</v>
      </c>
      <c r="BF62" s="112">
        <f t="shared" si="14"/>
        <v>2300.9569521187373</v>
      </c>
      <c r="BG62" s="126">
        <f t="shared" si="15"/>
        <v>4087.5941718144099</v>
      </c>
      <c r="BH62" s="127">
        <f t="shared" si="16"/>
        <v>1576.4615606891484</v>
      </c>
      <c r="BI62" s="127">
        <f t="shared" si="17"/>
        <v>2511.132611125262</v>
      </c>
      <c r="BJ62" s="127">
        <f t="shared" si="18"/>
        <v>3441.9654615919949</v>
      </c>
      <c r="BK62" s="127">
        <f t="shared" si="19"/>
        <v>1392.6118347835938</v>
      </c>
      <c r="BL62" s="128">
        <f t="shared" si="20"/>
        <v>2049.3536268084013</v>
      </c>
      <c r="BM62" s="132">
        <f t="shared" si="21"/>
        <v>4703.6830418639938</v>
      </c>
      <c r="BN62" s="133">
        <f t="shared" si="22"/>
        <v>1833.1013507429032</v>
      </c>
      <c r="BO62" s="133">
        <f t="shared" si="23"/>
        <v>2870.5816911210904</v>
      </c>
      <c r="BP62" s="133">
        <f t="shared" si="24"/>
        <v>3707.0636227556765</v>
      </c>
      <c r="BQ62" s="133">
        <f t="shared" si="25"/>
        <v>1515.4612216117537</v>
      </c>
      <c r="BR62" s="231">
        <f t="shared" si="26"/>
        <v>2191.6024011439231</v>
      </c>
      <c r="BS62" s="401">
        <f t="shared" si="33"/>
        <v>4861.0974104408942</v>
      </c>
      <c r="BT62" s="402">
        <f t="shared" si="34"/>
        <v>1919.7803910879825</v>
      </c>
      <c r="BU62" s="402">
        <f t="shared" si="35"/>
        <v>2941.3170193529108</v>
      </c>
      <c r="BV62" s="402">
        <f t="shared" si="36"/>
        <v>3686.3488132668763</v>
      </c>
      <c r="BW62" s="402">
        <f t="shared" si="37"/>
        <v>1521.8509545239335</v>
      </c>
      <c r="BX62" s="403">
        <f t="shared" si="38"/>
        <v>2164.4978587429432</v>
      </c>
      <c r="BY62" s="223">
        <f t="shared" si="66"/>
        <v>0.13242367778891387</v>
      </c>
      <c r="BZ62" s="143">
        <f t="shared" si="67"/>
        <v>0.10513471053604329</v>
      </c>
      <c r="CA62" s="143">
        <f t="shared" si="68"/>
        <v>0.14960484627166859</v>
      </c>
      <c r="CB62" s="143">
        <f t="shared" si="69"/>
        <v>5.1171848526545584E-3</v>
      </c>
      <c r="CC62" s="143">
        <f t="shared" si="70"/>
        <v>2.2356197622677217E-2</v>
      </c>
      <c r="CD62" s="147">
        <f t="shared" si="71"/>
        <v>-5.7365195082886506E-3</v>
      </c>
      <c r="CE62" s="150">
        <f t="shared" si="72"/>
        <v>0.10982902795231915</v>
      </c>
      <c r="CF62" s="144">
        <f t="shared" si="73"/>
        <v>0.11971493117153109</v>
      </c>
      <c r="CG62" s="144">
        <f t="shared" si="74"/>
        <v>0.10384562040829999</v>
      </c>
      <c r="CH62" s="144">
        <f t="shared" si="75"/>
        <v>0.13096657742465481</v>
      </c>
      <c r="CI62" s="144">
        <f t="shared" si="76"/>
        <v>0.12901390920637504</v>
      </c>
      <c r="CJ62" s="151">
        <f t="shared" si="77"/>
        <v>0.13223071633827493</v>
      </c>
      <c r="CK62" s="155">
        <f t="shared" si="78"/>
        <v>-7.4157116620359835E-3</v>
      </c>
      <c r="CL62" s="145">
        <f t="shared" si="79"/>
        <v>6.3315793282855319E-3</v>
      </c>
      <c r="CM62" s="145">
        <f t="shared" si="80"/>
        <v>-1.5855829036428775E-2</v>
      </c>
      <c r="CN62" s="145">
        <f t="shared" si="81"/>
        <v>-7.5930395136531034E-2</v>
      </c>
      <c r="CO62" s="145">
        <f t="shared" si="82"/>
        <v>-4.6964759432864024E-2</v>
      </c>
      <c r="CP62" s="156">
        <f t="shared" si="83"/>
        <v>-9.4629196431959106E-2</v>
      </c>
      <c r="CQ62" s="160">
        <f t="shared" si="84"/>
        <v>0.21640851503881711</v>
      </c>
      <c r="CR62" s="146">
        <f t="shared" si="85"/>
        <v>0.22917088732360311</v>
      </c>
      <c r="CS62" s="146">
        <f t="shared" si="86"/>
        <v>0.20839643744441497</v>
      </c>
      <c r="CT62" s="146">
        <f t="shared" si="87"/>
        <v>0.13849913609231743</v>
      </c>
      <c r="CU62" s="146">
        <f t="shared" si="88"/>
        <v>0.15033390415139286</v>
      </c>
      <c r="CV62" s="408">
        <f t="shared" si="89"/>
        <v>0.1304569720434243</v>
      </c>
      <c r="CW62" s="410">
        <f t="shared" si="60"/>
        <v>5.0264954406962499E-2</v>
      </c>
      <c r="CX62" s="411">
        <f t="shared" si="61"/>
        <v>6.4308849461456929E-2</v>
      </c>
      <c r="CY62" s="411">
        <f t="shared" si="62"/>
        <v>4.1296778000865668E-2</v>
      </c>
      <c r="CZ62" s="411">
        <f t="shared" si="63"/>
        <v>1.0576015234982708E-2</v>
      </c>
      <c r="DA62" s="411">
        <f t="shared" si="64"/>
        <v>2.0539672968958835E-2</v>
      </c>
      <c r="DB62" s="412">
        <f t="shared" si="65"/>
        <v>3.6862906602280177E-3</v>
      </c>
    </row>
    <row r="63" spans="1:106" x14ac:dyDescent="0.25">
      <c r="A63" s="191">
        <v>7</v>
      </c>
      <c r="B63" s="192" t="s">
        <v>347</v>
      </c>
      <c r="C63" s="2">
        <v>710</v>
      </c>
      <c r="D63" s="7" t="s">
        <v>63</v>
      </c>
      <c r="E63" s="24">
        <v>88704.133992590636</v>
      </c>
      <c r="F63" s="25">
        <v>37220.179038050868</v>
      </c>
      <c r="G63" s="26">
        <v>51483.954954539768</v>
      </c>
      <c r="H63" s="41">
        <v>87562.722042933718</v>
      </c>
      <c r="I63" s="33">
        <v>34489.045108211416</v>
      </c>
      <c r="J63" s="33">
        <v>53073.676934722302</v>
      </c>
      <c r="K63" s="33">
        <v>77807.742865220745</v>
      </c>
      <c r="L63" s="33">
        <v>31905.693197678305</v>
      </c>
      <c r="M63" s="42">
        <v>45902.049667542437</v>
      </c>
      <c r="N63" s="11">
        <v>105290.23084896716</v>
      </c>
      <c r="O63" s="12">
        <v>42944.414465875321</v>
      </c>
      <c r="P63" s="12">
        <v>62345.816383091835</v>
      </c>
      <c r="Q63" s="12">
        <v>95365.509649092302</v>
      </c>
      <c r="R63" s="12">
        <v>40057.655105557831</v>
      </c>
      <c r="S63" s="13">
        <v>55307.854543534464</v>
      </c>
      <c r="T63" s="50">
        <v>95410.204123133852</v>
      </c>
      <c r="U63" s="35">
        <v>36727.320366627471</v>
      </c>
      <c r="V63" s="35">
        <v>58682.883756506373</v>
      </c>
      <c r="W63" s="35">
        <v>80335.644684349012</v>
      </c>
      <c r="X63" s="35">
        <v>32444.115529271214</v>
      </c>
      <c r="Y63" s="51">
        <v>47891.529155077798</v>
      </c>
      <c r="Z63" s="59">
        <v>129644.34896376399</v>
      </c>
      <c r="AA63" s="37">
        <v>50393.436602116126</v>
      </c>
      <c r="AB63" s="37">
        <v>79250.912361647861</v>
      </c>
      <c r="AC63" s="37">
        <v>102166.93034100483</v>
      </c>
      <c r="AD63" s="37">
        <v>41661.252916161502</v>
      </c>
      <c r="AE63" s="226">
        <v>60505.677424843336</v>
      </c>
      <c r="AF63" s="41">
        <v>142734.5705040677</v>
      </c>
      <c r="AG63" s="33">
        <v>56511.485415366704</v>
      </c>
      <c r="AH63" s="33">
        <v>86223.085088700987</v>
      </c>
      <c r="AI63" s="33">
        <v>108248.92264343506</v>
      </c>
      <c r="AJ63" s="33">
        <v>44797.862516035944</v>
      </c>
      <c r="AK63" s="42">
        <v>63451.060127399112</v>
      </c>
      <c r="AL63" s="108">
        <v>25003.4921875</v>
      </c>
      <c r="AM63" s="333">
        <v>25324.59375</v>
      </c>
      <c r="AN63" s="333">
        <v>25652.72265625</v>
      </c>
      <c r="AO63" s="333">
        <v>25988</v>
      </c>
      <c r="AP63" s="388">
        <v>27411</v>
      </c>
      <c r="AQ63" s="93">
        <v>27752</v>
      </c>
      <c r="AR63" s="391">
        <f t="shared" si="0"/>
        <v>3547.6697945791952</v>
      </c>
      <c r="AS63" s="122">
        <f t="shared" si="1"/>
        <v>1488.5992228180974</v>
      </c>
      <c r="AT63" s="123">
        <f t="shared" si="2"/>
        <v>2059.0705717610977</v>
      </c>
      <c r="AU63" s="116">
        <f t="shared" si="3"/>
        <v>3457.6160592085994</v>
      </c>
      <c r="AV63" s="117">
        <f t="shared" si="4"/>
        <v>1361.8795013527676</v>
      </c>
      <c r="AW63" s="117">
        <f t="shared" si="5"/>
        <v>2095.7365578558315</v>
      </c>
      <c r="AX63" s="117">
        <f t="shared" si="6"/>
        <v>3072.4182047429981</v>
      </c>
      <c r="AY63" s="117">
        <f t="shared" si="7"/>
        <v>1259.869892194354</v>
      </c>
      <c r="AZ63" s="118">
        <f t="shared" si="8"/>
        <v>1812.5483125486439</v>
      </c>
      <c r="BA63" s="110">
        <f t="shared" si="9"/>
        <v>4104.4466218993857</v>
      </c>
      <c r="BB63" s="111">
        <f t="shared" si="10"/>
        <v>1674.0684815930208</v>
      </c>
      <c r="BC63" s="111">
        <f t="shared" si="11"/>
        <v>2430.3781403063654</v>
      </c>
      <c r="BD63" s="111">
        <f t="shared" si="12"/>
        <v>3717.5589868959801</v>
      </c>
      <c r="BE63" s="111">
        <f t="shared" si="13"/>
        <v>1561.5362019203926</v>
      </c>
      <c r="BF63" s="112">
        <f t="shared" si="14"/>
        <v>2156.022784975587</v>
      </c>
      <c r="BG63" s="126">
        <f t="shared" si="15"/>
        <v>3671.3176898235283</v>
      </c>
      <c r="BH63" s="127">
        <f t="shared" si="16"/>
        <v>1413.2415101826793</v>
      </c>
      <c r="BI63" s="127">
        <f t="shared" si="17"/>
        <v>2258.0761796408483</v>
      </c>
      <c r="BJ63" s="127">
        <f t="shared" si="18"/>
        <v>3091.2592228855247</v>
      </c>
      <c r="BK63" s="127">
        <f t="shared" si="19"/>
        <v>1248.4267942616289</v>
      </c>
      <c r="BL63" s="128">
        <f t="shared" si="20"/>
        <v>1842.8324286238956</v>
      </c>
      <c r="BM63" s="132">
        <f t="shared" si="21"/>
        <v>4729.646819297508</v>
      </c>
      <c r="BN63" s="133">
        <f t="shared" si="22"/>
        <v>1838.4384590900049</v>
      </c>
      <c r="BO63" s="133">
        <f t="shared" si="23"/>
        <v>2891.2083602075027</v>
      </c>
      <c r="BP63" s="133">
        <f t="shared" si="24"/>
        <v>3727.2237547336772</v>
      </c>
      <c r="BQ63" s="133">
        <f t="shared" si="25"/>
        <v>1519.8735148721864</v>
      </c>
      <c r="BR63" s="231">
        <f t="shared" si="26"/>
        <v>2207.350239861491</v>
      </c>
      <c r="BS63" s="401">
        <f t="shared" si="33"/>
        <v>5143.217443934408</v>
      </c>
      <c r="BT63" s="402">
        <f t="shared" si="34"/>
        <v>2036.3031642896622</v>
      </c>
      <c r="BU63" s="402">
        <f t="shared" si="35"/>
        <v>3106.9142796447454</v>
      </c>
      <c r="BV63" s="402">
        <f t="shared" si="36"/>
        <v>3900.5809542892425</v>
      </c>
      <c r="BW63" s="402">
        <f t="shared" si="37"/>
        <v>1614.2210477095684</v>
      </c>
      <c r="BX63" s="403">
        <f t="shared" si="38"/>
        <v>2286.3599065796739</v>
      </c>
      <c r="BY63" s="223">
        <f t="shared" si="66"/>
        <v>-1.2867629706550759E-2</v>
      </c>
      <c r="BZ63" s="143">
        <f t="shared" si="67"/>
        <v>-7.3377775186072164E-2</v>
      </c>
      <c r="CA63" s="143">
        <f t="shared" si="68"/>
        <v>3.0878008140327515E-2</v>
      </c>
      <c r="CB63" s="143">
        <f t="shared" si="69"/>
        <v>-0.12283972163326745</v>
      </c>
      <c r="CC63" s="143">
        <f t="shared" si="70"/>
        <v>-0.14278506922117346</v>
      </c>
      <c r="CD63" s="147">
        <f t="shared" si="71"/>
        <v>-0.10842028923236652</v>
      </c>
      <c r="CE63" s="150">
        <f t="shared" si="72"/>
        <v>0.20245497618657052</v>
      </c>
      <c r="CF63" s="144">
        <f t="shared" si="73"/>
        <v>0.24516101652378849</v>
      </c>
      <c r="CG63" s="144">
        <f t="shared" si="74"/>
        <v>0.17470316706667513</v>
      </c>
      <c r="CH63" s="144">
        <f t="shared" si="75"/>
        <v>0.22565577842664417</v>
      </c>
      <c r="CI63" s="144">
        <f t="shared" si="76"/>
        <v>0.25550179578836807</v>
      </c>
      <c r="CJ63" s="151">
        <f t="shared" si="77"/>
        <v>0.20491034592389712</v>
      </c>
      <c r="CK63" s="155">
        <f t="shared" si="78"/>
        <v>-9.3836119896114956E-2</v>
      </c>
      <c r="CL63" s="145">
        <f t="shared" si="79"/>
        <v>-0.14477072691695692</v>
      </c>
      <c r="CM63" s="145">
        <f t="shared" si="80"/>
        <v>-5.8751859211821113E-2</v>
      </c>
      <c r="CN63" s="145">
        <f t="shared" si="81"/>
        <v>-0.15760273310599715</v>
      </c>
      <c r="CO63" s="145">
        <f t="shared" si="82"/>
        <v>-0.19006453463698306</v>
      </c>
      <c r="CP63" s="156">
        <f t="shared" si="83"/>
        <v>-0.13409172078116055</v>
      </c>
      <c r="CQ63" s="160">
        <f t="shared" si="84"/>
        <v>0.35881009956176663</v>
      </c>
      <c r="CR63" s="146">
        <f t="shared" si="85"/>
        <v>0.37209674158277184</v>
      </c>
      <c r="CS63" s="146">
        <f t="shared" si="86"/>
        <v>0.3504945102985168</v>
      </c>
      <c r="CT63" s="146">
        <f t="shared" si="87"/>
        <v>0.27175092379521276</v>
      </c>
      <c r="CU63" s="146">
        <f t="shared" si="88"/>
        <v>0.28409273104007254</v>
      </c>
      <c r="CV63" s="408">
        <f t="shared" si="89"/>
        <v>0.26338996670830034</v>
      </c>
      <c r="CW63" s="410">
        <f t="shared" si="60"/>
        <v>0.10097024393992268</v>
      </c>
      <c r="CX63" s="411">
        <f t="shared" si="61"/>
        <v>0.12140566759826156</v>
      </c>
      <c r="CY63" s="411">
        <f t="shared" si="62"/>
        <v>8.7975930109634823E-2</v>
      </c>
      <c r="CZ63" s="411">
        <f t="shared" si="63"/>
        <v>5.9529950465676371E-2</v>
      </c>
      <c r="DA63" s="411">
        <f t="shared" si="64"/>
        <v>7.5288412621351303E-2</v>
      </c>
      <c r="DB63" s="412">
        <f t="shared" si="65"/>
        <v>4.8679443449159976E-2</v>
      </c>
    </row>
    <row r="64" spans="1:106" x14ac:dyDescent="0.25">
      <c r="A64" s="191">
        <v>7</v>
      </c>
      <c r="B64" s="192" t="s">
        <v>347</v>
      </c>
      <c r="C64" s="2">
        <v>711</v>
      </c>
      <c r="D64" s="7" t="s">
        <v>64</v>
      </c>
      <c r="E64" s="24">
        <v>59099.692372213933</v>
      </c>
      <c r="F64" s="25">
        <v>23282.078882648471</v>
      </c>
      <c r="G64" s="26">
        <v>35817.613489565461</v>
      </c>
      <c r="H64" s="41">
        <v>76568.693293534932</v>
      </c>
      <c r="I64" s="33">
        <v>27670.460697034723</v>
      </c>
      <c r="J64" s="33">
        <v>48898.232596500209</v>
      </c>
      <c r="K64" s="33">
        <v>67888.660881327829</v>
      </c>
      <c r="L64" s="33">
        <v>25597.844964046599</v>
      </c>
      <c r="M64" s="42">
        <v>42290.81591728123</v>
      </c>
      <c r="N64" s="11">
        <v>83556.943108984779</v>
      </c>
      <c r="O64" s="12">
        <v>31101.914404872299</v>
      </c>
      <c r="P64" s="12">
        <v>52455.028704112483</v>
      </c>
      <c r="Q64" s="12">
        <v>75544.814831611598</v>
      </c>
      <c r="R64" s="12">
        <v>29011.217776480666</v>
      </c>
      <c r="S64" s="13">
        <v>46533.597055130929</v>
      </c>
      <c r="T64" s="50">
        <v>63573.768241580197</v>
      </c>
      <c r="U64" s="35">
        <v>22805.273212104967</v>
      </c>
      <c r="V64" s="35">
        <v>40768.495029475234</v>
      </c>
      <c r="W64" s="35">
        <v>53417.147995654464</v>
      </c>
      <c r="X64" s="35">
        <v>20145.682053146462</v>
      </c>
      <c r="Y64" s="51">
        <v>33271.465942508003</v>
      </c>
      <c r="Z64" s="59">
        <v>68618.195372396265</v>
      </c>
      <c r="AA64" s="37">
        <v>22696.973605824209</v>
      </c>
      <c r="AB64" s="37">
        <v>45921.221766572053</v>
      </c>
      <c r="AC64" s="37">
        <v>53823.503512259711</v>
      </c>
      <c r="AD64" s="37">
        <v>18764.037969658479</v>
      </c>
      <c r="AE64" s="226">
        <v>35059.465542601232</v>
      </c>
      <c r="AF64" s="41">
        <v>80441.180386745269</v>
      </c>
      <c r="AG64" s="33">
        <v>26638.435423758205</v>
      </c>
      <c r="AH64" s="33">
        <v>53802.744962987068</v>
      </c>
      <c r="AI64" s="33">
        <v>60709.980112212834</v>
      </c>
      <c r="AJ64" s="33">
        <v>21116.857201409279</v>
      </c>
      <c r="AK64" s="42">
        <v>39593.122910803555</v>
      </c>
      <c r="AL64" s="108">
        <v>11779.384765625</v>
      </c>
      <c r="AM64" s="333">
        <v>11916.7822265625</v>
      </c>
      <c r="AN64" s="333">
        <v>12056.978515625</v>
      </c>
      <c r="AO64" s="333">
        <v>12200</v>
      </c>
      <c r="AP64" s="388">
        <v>12859</v>
      </c>
      <c r="AQ64" s="93">
        <v>13005</v>
      </c>
      <c r="AR64" s="391">
        <f t="shared" si="0"/>
        <v>5017.2138484414454</v>
      </c>
      <c r="AS64" s="122">
        <f t="shared" si="1"/>
        <v>1976.510602709152</v>
      </c>
      <c r="AT64" s="123">
        <f t="shared" si="2"/>
        <v>3040.703245732293</v>
      </c>
      <c r="AU64" s="116">
        <f t="shared" si="3"/>
        <v>6425.2825836544507</v>
      </c>
      <c r="AV64" s="117">
        <f t="shared" si="4"/>
        <v>2321.9741848900521</v>
      </c>
      <c r="AW64" s="117">
        <f t="shared" si="5"/>
        <v>4103.3083987643977</v>
      </c>
      <c r="AX64" s="117">
        <f t="shared" si="6"/>
        <v>5696.8953187718789</v>
      </c>
      <c r="AY64" s="117">
        <f t="shared" si="7"/>
        <v>2148.0500757149875</v>
      </c>
      <c r="AZ64" s="118">
        <f t="shared" si="8"/>
        <v>3548.8452430568905</v>
      </c>
      <c r="BA64" s="110">
        <f t="shared" si="9"/>
        <v>6930.1726797224392</v>
      </c>
      <c r="BB64" s="111">
        <f t="shared" si="10"/>
        <v>2579.5778241262019</v>
      </c>
      <c r="BC64" s="111">
        <f t="shared" si="11"/>
        <v>4350.5948555962377</v>
      </c>
      <c r="BD64" s="111">
        <f t="shared" si="12"/>
        <v>6265.6506133531557</v>
      </c>
      <c r="BE64" s="111">
        <f t="shared" si="13"/>
        <v>2406.1764511634615</v>
      </c>
      <c r="BF64" s="112">
        <f t="shared" si="14"/>
        <v>3859.4741621896933</v>
      </c>
      <c r="BG64" s="126">
        <f t="shared" si="15"/>
        <v>5210.9646099655902</v>
      </c>
      <c r="BH64" s="127">
        <f t="shared" si="16"/>
        <v>1869.2846895168004</v>
      </c>
      <c r="BI64" s="127">
        <f t="shared" si="17"/>
        <v>3341.6799204487897</v>
      </c>
      <c r="BJ64" s="127">
        <f t="shared" si="18"/>
        <v>4378.4547537421695</v>
      </c>
      <c r="BK64" s="127">
        <f t="shared" si="19"/>
        <v>1651.2854141923331</v>
      </c>
      <c r="BL64" s="128">
        <f t="shared" si="20"/>
        <v>2727.1693395498364</v>
      </c>
      <c r="BM64" s="132">
        <f t="shared" si="21"/>
        <v>5336.1999667467344</v>
      </c>
      <c r="BN64" s="133">
        <f t="shared" si="22"/>
        <v>1765.0652154774252</v>
      </c>
      <c r="BO64" s="133">
        <f t="shared" si="23"/>
        <v>3571.1347512693096</v>
      </c>
      <c r="BP64" s="133">
        <f t="shared" si="24"/>
        <v>4185.6678989236889</v>
      </c>
      <c r="BQ64" s="133">
        <f t="shared" si="25"/>
        <v>1459.2144000045478</v>
      </c>
      <c r="BR64" s="231">
        <f t="shared" si="26"/>
        <v>2726.4534989191411</v>
      </c>
      <c r="BS64" s="401">
        <f t="shared" si="33"/>
        <v>6185.4041050938313</v>
      </c>
      <c r="BT64" s="402">
        <f t="shared" si="34"/>
        <v>2048.3226008272359</v>
      </c>
      <c r="BU64" s="402">
        <f t="shared" si="35"/>
        <v>4137.0815042665945</v>
      </c>
      <c r="BV64" s="402">
        <f t="shared" si="36"/>
        <v>4668.2030074750355</v>
      </c>
      <c r="BW64" s="402">
        <f t="shared" si="37"/>
        <v>1623.7491119884107</v>
      </c>
      <c r="BX64" s="403">
        <f t="shared" si="38"/>
        <v>3044.4538954866248</v>
      </c>
      <c r="BY64" s="223">
        <f t="shared" si="66"/>
        <v>0.29558531051735482</v>
      </c>
      <c r="BZ64" s="143">
        <f t="shared" si="67"/>
        <v>0.18848754170559909</v>
      </c>
      <c r="CA64" s="143">
        <f t="shared" si="68"/>
        <v>0.36520074434175936</v>
      </c>
      <c r="CB64" s="143">
        <f t="shared" si="69"/>
        <v>0.14871428524128971</v>
      </c>
      <c r="CC64" s="143">
        <f t="shared" si="70"/>
        <v>9.9465605845189695E-2</v>
      </c>
      <c r="CD64" s="147">
        <f t="shared" si="71"/>
        <v>0.18072679324661231</v>
      </c>
      <c r="CE64" s="150">
        <f t="shared" si="72"/>
        <v>9.1267716802474128E-2</v>
      </c>
      <c r="CF64" s="144">
        <f t="shared" si="73"/>
        <v>0.12401144113243132</v>
      </c>
      <c r="CG64" s="144">
        <f t="shared" si="74"/>
        <v>7.2738745732639096E-2</v>
      </c>
      <c r="CH64" s="144">
        <f t="shared" si="75"/>
        <v>0.1127751505316483</v>
      </c>
      <c r="CI64" s="144">
        <f t="shared" si="76"/>
        <v>0.13334610070606776</v>
      </c>
      <c r="CJ64" s="151">
        <f t="shared" si="77"/>
        <v>0.10032393667098718</v>
      </c>
      <c r="CK64" s="155">
        <f t="shared" si="78"/>
        <v>-0.23915636599271203</v>
      </c>
      <c r="CL64" s="145">
        <f t="shared" si="79"/>
        <v>-0.26675660812273388</v>
      </c>
      <c r="CM64" s="145">
        <f t="shared" si="80"/>
        <v>-0.22279148374045257</v>
      </c>
      <c r="CN64" s="145">
        <f t="shared" si="81"/>
        <v>-0.29290781750249056</v>
      </c>
      <c r="CO64" s="145">
        <f t="shared" si="82"/>
        <v>-0.30558992013501329</v>
      </c>
      <c r="CP64" s="156">
        <f t="shared" si="83"/>
        <v>-0.28500120239814142</v>
      </c>
      <c r="CQ64" s="160">
        <f t="shared" si="84"/>
        <v>7.9347618842527223E-2</v>
      </c>
      <c r="CR64" s="146">
        <f t="shared" si="85"/>
        <v>-4.7488844037734566E-3</v>
      </c>
      <c r="CS64" s="146">
        <f t="shared" si="86"/>
        <v>0.1263899178365904</v>
      </c>
      <c r="CT64" s="146">
        <f t="shared" si="87"/>
        <v>7.6072110146783566E-3</v>
      </c>
      <c r="CU64" s="146">
        <f t="shared" si="88"/>
        <v>-6.8582641175565978E-2</v>
      </c>
      <c r="CV64" s="408">
        <f t="shared" si="89"/>
        <v>5.3739730109362602E-2</v>
      </c>
      <c r="CW64" s="410">
        <f t="shared" si="60"/>
        <v>0.17230101943347165</v>
      </c>
      <c r="CX64" s="411">
        <f t="shared" si="61"/>
        <v>0.17365583123040634</v>
      </c>
      <c r="CY64" s="411">
        <f t="shared" si="62"/>
        <v>0.17163139161406851</v>
      </c>
      <c r="CZ64" s="411">
        <f t="shared" si="63"/>
        <v>0.12794552845086621</v>
      </c>
      <c r="DA64" s="411">
        <f t="shared" si="64"/>
        <v>0.1253898140451068</v>
      </c>
      <c r="DB64" s="412">
        <f t="shared" si="65"/>
        <v>0.1293133622557199</v>
      </c>
    </row>
    <row r="65" spans="1:106" x14ac:dyDescent="0.25">
      <c r="A65" s="191">
        <v>7</v>
      </c>
      <c r="B65" s="192" t="s">
        <v>347</v>
      </c>
      <c r="C65" s="2">
        <v>712</v>
      </c>
      <c r="D65" s="7" t="s">
        <v>65</v>
      </c>
      <c r="E65" s="24">
        <v>385208.9935512612</v>
      </c>
      <c r="F65" s="25">
        <v>162357.12221129175</v>
      </c>
      <c r="G65" s="26">
        <v>222851.87133996945</v>
      </c>
      <c r="H65" s="41">
        <v>432715.92171241692</v>
      </c>
      <c r="I65" s="33">
        <v>181802.44612978122</v>
      </c>
      <c r="J65" s="33">
        <v>250913.4755826357</v>
      </c>
      <c r="K65" s="33">
        <v>385193.36908688332</v>
      </c>
      <c r="L65" s="33">
        <v>168184.79753802175</v>
      </c>
      <c r="M65" s="42">
        <v>217008.57154886157</v>
      </c>
      <c r="N65" s="11">
        <v>453113.21481951314</v>
      </c>
      <c r="O65" s="12">
        <v>189579.49737910862</v>
      </c>
      <c r="P65" s="12">
        <v>263533.71744040452</v>
      </c>
      <c r="Q65" s="12">
        <v>410620.28941833973</v>
      </c>
      <c r="R65" s="12">
        <v>176835.80543709133</v>
      </c>
      <c r="S65" s="13">
        <v>233784.4839812484</v>
      </c>
      <c r="T65" s="50">
        <v>432077.13556585187</v>
      </c>
      <c r="U65" s="35">
        <v>177641.56792715599</v>
      </c>
      <c r="V65" s="35">
        <v>254435.56763869588</v>
      </c>
      <c r="W65" s="35">
        <v>364571.41641355114</v>
      </c>
      <c r="X65" s="35">
        <v>156924.69516143907</v>
      </c>
      <c r="Y65" s="51">
        <v>207646.72125211207</v>
      </c>
      <c r="Z65" s="59">
        <v>544541.39363344479</v>
      </c>
      <c r="AA65" s="37">
        <v>224910.84021867017</v>
      </c>
      <c r="AB65" s="37">
        <v>319630.55341477465</v>
      </c>
      <c r="AC65" s="37">
        <v>429966.5212159935</v>
      </c>
      <c r="AD65" s="37">
        <v>185938.24969545612</v>
      </c>
      <c r="AE65" s="226">
        <v>244028.27152053738</v>
      </c>
      <c r="AF65" s="41">
        <v>491860.38079200278</v>
      </c>
      <c r="AG65" s="33">
        <v>207468.36576766288</v>
      </c>
      <c r="AH65" s="33">
        <v>284392.0150243399</v>
      </c>
      <c r="AI65" s="33">
        <v>373747.01620761724</v>
      </c>
      <c r="AJ65" s="33">
        <v>164464.60852644904</v>
      </c>
      <c r="AK65" s="42">
        <v>209282.4076811682</v>
      </c>
      <c r="AL65" s="108">
        <v>65975.609375</v>
      </c>
      <c r="AM65" s="333">
        <v>66977.796875</v>
      </c>
      <c r="AN65" s="333">
        <v>67997.8125</v>
      </c>
      <c r="AO65" s="333">
        <v>69036</v>
      </c>
      <c r="AP65" s="388">
        <v>72922</v>
      </c>
      <c r="AQ65" s="93">
        <v>74013</v>
      </c>
      <c r="AR65" s="391">
        <f t="shared" si="0"/>
        <v>5838.6576069614548</v>
      </c>
      <c r="AS65" s="122">
        <f t="shared" si="1"/>
        <v>2460.8658222232866</v>
      </c>
      <c r="AT65" s="123">
        <f t="shared" si="2"/>
        <v>3377.7917847381682</v>
      </c>
      <c r="AU65" s="116">
        <f t="shared" si="3"/>
        <v>6460.587566354121</v>
      </c>
      <c r="AV65" s="117">
        <f t="shared" si="4"/>
        <v>2714.368859714471</v>
      </c>
      <c r="AW65" s="117">
        <f t="shared" si="5"/>
        <v>3746.21870663965</v>
      </c>
      <c r="AX65" s="117">
        <f t="shared" si="6"/>
        <v>5751.0606060358459</v>
      </c>
      <c r="AY65" s="117">
        <f t="shared" si="7"/>
        <v>2511.0529964415427</v>
      </c>
      <c r="AZ65" s="118">
        <f t="shared" si="8"/>
        <v>3240.0076095943036</v>
      </c>
      <c r="BA65" s="110">
        <f t="shared" si="9"/>
        <v>6663.6439932462999</v>
      </c>
      <c r="BB65" s="111">
        <f t="shared" si="10"/>
        <v>2788.0234732420049</v>
      </c>
      <c r="BC65" s="111">
        <f t="shared" si="11"/>
        <v>3875.6205200042946</v>
      </c>
      <c r="BD65" s="111">
        <f t="shared" si="12"/>
        <v>6038.7279284659307</v>
      </c>
      <c r="BE65" s="111">
        <f t="shared" si="13"/>
        <v>2600.6102098812567</v>
      </c>
      <c r="BF65" s="112">
        <f t="shared" si="14"/>
        <v>3438.1177185846736</v>
      </c>
      <c r="BG65" s="126">
        <f t="shared" si="15"/>
        <v>6258.7220517679452</v>
      </c>
      <c r="BH65" s="127">
        <f t="shared" si="16"/>
        <v>2573.1729521866273</v>
      </c>
      <c r="BI65" s="127">
        <f t="shared" si="17"/>
        <v>3685.5490995813184</v>
      </c>
      <c r="BJ65" s="127">
        <f t="shared" si="18"/>
        <v>5280.888469980172</v>
      </c>
      <c r="BK65" s="127">
        <f t="shared" si="19"/>
        <v>2273.0849869841686</v>
      </c>
      <c r="BL65" s="128">
        <f t="shared" si="20"/>
        <v>3007.8034829960034</v>
      </c>
      <c r="BM65" s="132">
        <f t="shared" si="21"/>
        <v>7467.450064911066</v>
      </c>
      <c r="BN65" s="133">
        <f t="shared" si="22"/>
        <v>3084.2659309765249</v>
      </c>
      <c r="BO65" s="133">
        <f t="shared" si="23"/>
        <v>4383.1841339345419</v>
      </c>
      <c r="BP65" s="133">
        <f t="shared" si="24"/>
        <v>5896.2524507829394</v>
      </c>
      <c r="BQ65" s="133">
        <f t="shared" si="25"/>
        <v>2549.8237801411938</v>
      </c>
      <c r="BR65" s="231">
        <f t="shared" si="26"/>
        <v>3346.4286706417456</v>
      </c>
      <c r="BS65" s="401">
        <f t="shared" si="33"/>
        <v>6645.5944333022953</v>
      </c>
      <c r="BT65" s="402">
        <f t="shared" si="34"/>
        <v>2803.1341219469941</v>
      </c>
      <c r="BU65" s="402">
        <f t="shared" si="35"/>
        <v>3842.4603113553012</v>
      </c>
      <c r="BV65" s="402">
        <f t="shared" si="36"/>
        <v>5049.7482362235987</v>
      </c>
      <c r="BW65" s="402">
        <f t="shared" si="37"/>
        <v>2222.1043401355037</v>
      </c>
      <c r="BX65" s="403">
        <f t="shared" si="38"/>
        <v>2827.6438960880955</v>
      </c>
      <c r="BY65" s="223">
        <f t="shared" si="66"/>
        <v>0.1233276713588303</v>
      </c>
      <c r="BZ65" s="143">
        <f t="shared" si="67"/>
        <v>0.11976883830931243</v>
      </c>
      <c r="CA65" s="143">
        <f t="shared" si="68"/>
        <v>0.12592043348766474</v>
      </c>
      <c r="CB65" s="143">
        <f t="shared" si="69"/>
        <v>-4.0561006205578369E-5</v>
      </c>
      <c r="CC65" s="143">
        <f t="shared" si="70"/>
        <v>3.5894177276349262E-2</v>
      </c>
      <c r="CD65" s="147">
        <f t="shared" si="71"/>
        <v>-2.6220555187502544E-2</v>
      </c>
      <c r="CE65" s="150">
        <f t="shared" si="72"/>
        <v>4.713783820659196E-2</v>
      </c>
      <c r="CF65" s="144">
        <f t="shared" si="73"/>
        <v>4.277748410368299E-2</v>
      </c>
      <c r="CG65" s="144">
        <f t="shared" si="74"/>
        <v>5.0297186424379504E-2</v>
      </c>
      <c r="CH65" s="144">
        <f t="shared" si="75"/>
        <v>6.6010794504931289E-2</v>
      </c>
      <c r="CI65" s="144">
        <f t="shared" si="76"/>
        <v>5.1437514125578634E-2</v>
      </c>
      <c r="CJ65" s="151">
        <f t="shared" si="77"/>
        <v>7.730529864627754E-2</v>
      </c>
      <c r="CK65" s="155">
        <f t="shared" si="78"/>
        <v>-4.6425658236519306E-2</v>
      </c>
      <c r="CL65" s="145">
        <f t="shared" si="79"/>
        <v>-6.2970572329770144E-2</v>
      </c>
      <c r="CM65" s="145">
        <f t="shared" si="80"/>
        <v>-3.4523665093314275E-2</v>
      </c>
      <c r="CN65" s="145">
        <f t="shared" si="81"/>
        <v>-0.11214466063042984</v>
      </c>
      <c r="CO65" s="145">
        <f t="shared" si="82"/>
        <v>-0.11259659901136686</v>
      </c>
      <c r="CP65" s="156">
        <f t="shared" si="83"/>
        <v>-0.11180281207726692</v>
      </c>
      <c r="CQ65" s="160">
        <f t="shared" si="84"/>
        <v>0.26028745520243457</v>
      </c>
      <c r="CR65" s="146">
        <f t="shared" si="85"/>
        <v>0.26609353229136945</v>
      </c>
      <c r="CS65" s="146">
        <f t="shared" si="86"/>
        <v>0.25623377415793175</v>
      </c>
      <c r="CT65" s="146">
        <f t="shared" si="87"/>
        <v>0.17937529344939512</v>
      </c>
      <c r="CU65" s="146">
        <f t="shared" si="88"/>
        <v>0.18488839187591755</v>
      </c>
      <c r="CV65" s="408">
        <f t="shared" si="89"/>
        <v>0.17520888386315064</v>
      </c>
      <c r="CW65" s="410">
        <f t="shared" si="60"/>
        <v>-9.6743816828925897E-2</v>
      </c>
      <c r="CX65" s="411">
        <f t="shared" si="61"/>
        <v>-7.7552840201249529E-2</v>
      </c>
      <c r="CY65" s="411">
        <f t="shared" si="62"/>
        <v>-0.11024771572668397</v>
      </c>
      <c r="CZ65" s="411">
        <f t="shared" si="63"/>
        <v>-0.13075321503958309</v>
      </c>
      <c r="DA65" s="411">
        <f t="shared" si="64"/>
        <v>-0.11548802467581712</v>
      </c>
      <c r="DB65" s="412">
        <f t="shared" si="65"/>
        <v>-0.14238458365036188</v>
      </c>
    </row>
    <row r="66" spans="1:106" x14ac:dyDescent="0.25">
      <c r="A66" s="191">
        <v>7</v>
      </c>
      <c r="B66" s="192" t="s">
        <v>347</v>
      </c>
      <c r="C66" s="2">
        <v>713</v>
      </c>
      <c r="D66" s="7" t="s">
        <v>66</v>
      </c>
      <c r="E66" s="24">
        <v>80726.701722301528</v>
      </c>
      <c r="F66" s="25">
        <v>33138.545158685891</v>
      </c>
      <c r="G66" s="26">
        <v>47588.156563615637</v>
      </c>
      <c r="H66" s="41">
        <v>86156.528783346075</v>
      </c>
      <c r="I66" s="33">
        <v>33497.902055964529</v>
      </c>
      <c r="J66" s="33">
        <v>52658.626727381547</v>
      </c>
      <c r="K66" s="33">
        <v>76531.873762933508</v>
      </c>
      <c r="L66" s="33">
        <v>30988.79027848236</v>
      </c>
      <c r="M66" s="42">
        <v>45543.083484451141</v>
      </c>
      <c r="N66" s="11">
        <v>104726.55023673379</v>
      </c>
      <c r="O66" s="12">
        <v>42432.01629443132</v>
      </c>
      <c r="P66" s="12">
        <v>62294.533942302471</v>
      </c>
      <c r="Q66" s="12">
        <v>94842.061932374374</v>
      </c>
      <c r="R66" s="12">
        <v>39579.700766589434</v>
      </c>
      <c r="S66" s="13">
        <v>55262.36116578494</v>
      </c>
      <c r="T66" s="50">
        <v>81337.656505745836</v>
      </c>
      <c r="U66" s="35">
        <v>31996.536943701925</v>
      </c>
      <c r="V66" s="35">
        <v>49341.119562043903</v>
      </c>
      <c r="W66" s="35">
        <v>68532.691714433211</v>
      </c>
      <c r="X66" s="35">
        <v>28265.044407686648</v>
      </c>
      <c r="Y66" s="51">
        <v>40267.647306746563</v>
      </c>
      <c r="Z66" s="59">
        <v>99250.045561001461</v>
      </c>
      <c r="AA66" s="37">
        <v>38208.410941601491</v>
      </c>
      <c r="AB66" s="37">
        <v>61041.634619399963</v>
      </c>
      <c r="AC66" s="37">
        <v>78191.09464559413</v>
      </c>
      <c r="AD66" s="37">
        <v>31587.650676236051</v>
      </c>
      <c r="AE66" s="226">
        <v>46603.443969358079</v>
      </c>
      <c r="AF66" s="41">
        <v>113174.20919643369</v>
      </c>
      <c r="AG66" s="33">
        <v>41874.837155652953</v>
      </c>
      <c r="AH66" s="33">
        <v>71299.372040780727</v>
      </c>
      <c r="AI66" s="33">
        <v>85663.866211944158</v>
      </c>
      <c r="AJ66" s="33">
        <v>33195.078557787048</v>
      </c>
      <c r="AK66" s="42">
        <v>52468.78765415711</v>
      </c>
      <c r="AL66" s="108">
        <v>23843.810546875</v>
      </c>
      <c r="AM66" s="333">
        <v>23925.97265625</v>
      </c>
      <c r="AN66" s="333">
        <v>24010.365234375</v>
      </c>
      <c r="AO66" s="333">
        <v>24097</v>
      </c>
      <c r="AP66" s="388">
        <v>25281</v>
      </c>
      <c r="AQ66" s="93">
        <v>25361</v>
      </c>
      <c r="AR66" s="391">
        <f t="shared" ref="AR66:AR129" si="90">(E66/$AL66)*1000</f>
        <v>3385.6459966245484</v>
      </c>
      <c r="AS66" s="122">
        <f t="shared" ref="AS66:AS129" si="91">(F66/$AL66)*1000</f>
        <v>1389.8174997464519</v>
      </c>
      <c r="AT66" s="123">
        <f t="shared" ref="AT66:AT129" si="92">(G66/$AL66)*1000</f>
        <v>1995.8284968780965</v>
      </c>
      <c r="AU66" s="116">
        <f t="shared" ref="AU66:AU129" si="93">(H66/$AM66)*1000</f>
        <v>3600.9624361432202</v>
      </c>
      <c r="AV66" s="117">
        <f t="shared" ref="AV66:AV129" si="94">(I66/$AM66)*1000</f>
        <v>1400.0643792934422</v>
      </c>
      <c r="AW66" s="117">
        <f t="shared" ref="AW66:AW129" si="95">(J66/$AM66)*1000</f>
        <v>2200.8980568497777</v>
      </c>
      <c r="AX66" s="117">
        <f t="shared" ref="AX66:AX129" si="96">(K66/$AM66)*1000</f>
        <v>3198.6943587408</v>
      </c>
      <c r="AY66" s="117">
        <f t="shared" ref="AY66:AY129" si="97">(L66/$AM66)*1000</f>
        <v>1295.1945872255853</v>
      </c>
      <c r="AZ66" s="118">
        <f t="shared" ref="AZ66:AZ129" si="98">(M66/$AM66)*1000</f>
        <v>1903.4997715152144</v>
      </c>
      <c r="BA66" s="110">
        <f t="shared" ref="BA66:BA129" si="99">(N66/$AN66)*1000</f>
        <v>4361.7224983649803</v>
      </c>
      <c r="BB66" s="111">
        <f t="shared" ref="BB66:BB129" si="100">(O66/$AN66)*1000</f>
        <v>1767.237436008784</v>
      </c>
      <c r="BC66" s="111">
        <f t="shared" ref="BC66:BC129" si="101">(P66/$AN66)*1000</f>
        <v>2594.4850623561965</v>
      </c>
      <c r="BD66" s="111">
        <f t="shared" ref="BD66:BD129" si="102">(Q66/$AN66)*1000</f>
        <v>3950.0466155588306</v>
      </c>
      <c r="BE66" s="111">
        <f t="shared" ref="BE66:BE129" si="103">(R66/$AN66)*1000</f>
        <v>1648.4422615081353</v>
      </c>
      <c r="BF66" s="112">
        <f t="shared" ref="BF66:BF129" si="104">(S66/$AN66)*1000</f>
        <v>2301.6043540506953</v>
      </c>
      <c r="BG66" s="126">
        <f t="shared" ref="BG66:BG129" si="105">(T66/$AO66)*1000</f>
        <v>3375.4266716083262</v>
      </c>
      <c r="BH66" s="127">
        <f t="shared" ref="BH66:BH129" si="106">(U66/$AO66)*1000</f>
        <v>1327.8224236918256</v>
      </c>
      <c r="BI66" s="127">
        <f t="shared" ref="BI66:BI129" si="107">(V66/$AO66)*1000</f>
        <v>2047.6042479165001</v>
      </c>
      <c r="BJ66" s="127">
        <f t="shared" ref="BJ66:BJ129" si="108">(W66/$AO66)*1000</f>
        <v>2844.0341832773047</v>
      </c>
      <c r="BK66" s="127">
        <f t="shared" ref="BK66:BK129" si="109">(X66/$AO66)*1000</f>
        <v>1172.969432198475</v>
      </c>
      <c r="BL66" s="128">
        <f t="shared" ref="BL66:BL129" si="110">(Y66/$AO66)*1000</f>
        <v>1671.0647510788299</v>
      </c>
      <c r="BM66" s="132">
        <f t="shared" ref="BM66:BM129" si="111">(Z66/$AP66)*1000</f>
        <v>3925.8749875796634</v>
      </c>
      <c r="BN66" s="133">
        <f t="shared" ref="BN66:BN129" si="112">(AA66/$AP66)*1000</f>
        <v>1511.3488762945094</v>
      </c>
      <c r="BO66" s="133">
        <f t="shared" ref="BO66:BO129" si="113">(AB66/$AP66)*1000</f>
        <v>2414.5261112851535</v>
      </c>
      <c r="BP66" s="133">
        <f t="shared" ref="BP66:BP129" si="114">(AC66/$AP66)*1000</f>
        <v>3092.8798166842344</v>
      </c>
      <c r="BQ66" s="133">
        <f t="shared" ref="BQ66:BQ129" si="115">(AD66/$AP66)*1000</f>
        <v>1249.4620733450436</v>
      </c>
      <c r="BR66" s="231">
        <f t="shared" ref="BR66:BR129" si="116">(AE66/$AP66)*1000</f>
        <v>1843.4177433391908</v>
      </c>
      <c r="BS66" s="401">
        <f t="shared" si="33"/>
        <v>4462.529442704692</v>
      </c>
      <c r="BT66" s="402">
        <f t="shared" si="34"/>
        <v>1651.1508676965796</v>
      </c>
      <c r="BU66" s="402">
        <f t="shared" si="35"/>
        <v>2811.378575008112</v>
      </c>
      <c r="BV66" s="402">
        <f t="shared" si="36"/>
        <v>3377.7795123198675</v>
      </c>
      <c r="BW66" s="402">
        <f t="shared" si="37"/>
        <v>1308.9025889273707</v>
      </c>
      <c r="BX66" s="403">
        <f t="shared" si="38"/>
        <v>2068.8769233924968</v>
      </c>
      <c r="BY66" s="223">
        <f t="shared" ref="BY66:BY97" si="117">(H66-E66)/E66</f>
        <v>6.7261847012195036E-2</v>
      </c>
      <c r="BZ66" s="143">
        <f t="shared" ref="BZ66:BZ97" si="118">(I66-F66)/F66</f>
        <v>1.084407585057932E-2</v>
      </c>
      <c r="CA66" s="143">
        <f t="shared" ref="CA66:CA97" si="119">(J66-G66)/G66</f>
        <v>0.10654899306695621</v>
      </c>
      <c r="CB66" s="143">
        <f t="shared" si="69"/>
        <v>-5.1963326506242712E-2</v>
      </c>
      <c r="CC66" s="143">
        <f t="shared" si="70"/>
        <v>-6.4871733804525877E-2</v>
      </c>
      <c r="CD66" s="147">
        <f t="shared" si="71"/>
        <v>-4.2974412686708124E-2</v>
      </c>
      <c r="CE66" s="150">
        <f t="shared" si="72"/>
        <v>0.21553818051426965</v>
      </c>
      <c r="CF66" s="144">
        <f t="shared" si="73"/>
        <v>0.26670667982552093</v>
      </c>
      <c r="CG66" s="144">
        <f t="shared" si="74"/>
        <v>0.182988198017523</v>
      </c>
      <c r="CH66" s="144">
        <f t="shared" si="75"/>
        <v>0.2392491816698338</v>
      </c>
      <c r="CI66" s="144">
        <f t="shared" si="76"/>
        <v>0.27722639092731322</v>
      </c>
      <c r="CJ66" s="151">
        <f t="shared" si="77"/>
        <v>0.21340842423750372</v>
      </c>
      <c r="CK66" s="155">
        <f t="shared" si="78"/>
        <v>-0.22333299128174747</v>
      </c>
      <c r="CL66" s="145">
        <f t="shared" si="79"/>
        <v>-0.24593409086004059</v>
      </c>
      <c r="CM66" s="145">
        <f t="shared" si="80"/>
        <v>-0.20793821801855183</v>
      </c>
      <c r="CN66" s="145">
        <f t="shared" si="81"/>
        <v>-0.27740192148817516</v>
      </c>
      <c r="CO66" s="145">
        <f t="shared" si="82"/>
        <v>-0.28587018445712636</v>
      </c>
      <c r="CP66" s="156">
        <f t="shared" si="83"/>
        <v>-0.27133682931235631</v>
      </c>
      <c r="CQ66" s="160">
        <f t="shared" si="84"/>
        <v>0.2202225860046787</v>
      </c>
      <c r="CR66" s="146">
        <f t="shared" si="85"/>
        <v>0.19414207258833638</v>
      </c>
      <c r="CS66" s="146">
        <f t="shared" si="86"/>
        <v>0.2371351757157287</v>
      </c>
      <c r="CT66" s="146">
        <f t="shared" si="87"/>
        <v>0.1409313232786219</v>
      </c>
      <c r="CU66" s="146">
        <f t="shared" si="88"/>
        <v>0.11755177952757168</v>
      </c>
      <c r="CV66" s="408">
        <f t="shared" si="89"/>
        <v>0.15734211175406806</v>
      </c>
      <c r="CW66" s="410">
        <f t="shared" si="60"/>
        <v>0.14029377575322219</v>
      </c>
      <c r="CX66" s="411">
        <f t="shared" si="61"/>
        <v>9.5958615490586666E-2</v>
      </c>
      <c r="CY66" s="411">
        <f t="shared" si="62"/>
        <v>0.16804493335309043</v>
      </c>
      <c r="CZ66" s="411">
        <f t="shared" si="63"/>
        <v>9.5570622207309122E-2</v>
      </c>
      <c r="DA66" s="411">
        <f t="shared" si="64"/>
        <v>5.0887857980533302E-2</v>
      </c>
      <c r="DB66" s="412">
        <f t="shared" si="65"/>
        <v>0.12585644289841569</v>
      </c>
    </row>
    <row r="67" spans="1:106" x14ac:dyDescent="0.25">
      <c r="A67" s="191">
        <v>7</v>
      </c>
      <c r="B67" s="192" t="s">
        <v>347</v>
      </c>
      <c r="C67" s="2">
        <v>714</v>
      </c>
      <c r="D67" s="7" t="s">
        <v>67</v>
      </c>
      <c r="E67" s="24">
        <v>13672.27821763453</v>
      </c>
      <c r="F67" s="25">
        <v>5867.0024718965869</v>
      </c>
      <c r="G67" s="26">
        <v>7805.275745737943</v>
      </c>
      <c r="H67" s="41">
        <v>14384.005239719248</v>
      </c>
      <c r="I67" s="33">
        <v>6177.3872249187061</v>
      </c>
      <c r="J67" s="33">
        <v>8206.6180148005424</v>
      </c>
      <c r="K67" s="33">
        <v>12812.370531697314</v>
      </c>
      <c r="L67" s="33">
        <v>5714.6789927967011</v>
      </c>
      <c r="M67" s="42">
        <v>7097.6915389006135</v>
      </c>
      <c r="N67" s="11">
        <v>20611.452186221457</v>
      </c>
      <c r="O67" s="12">
        <v>10568.755996524264</v>
      </c>
      <c r="P67" s="12">
        <v>10042.696189697193</v>
      </c>
      <c r="Q67" s="12">
        <v>18767.333077487354</v>
      </c>
      <c r="R67" s="12">
        <v>9858.3154030421574</v>
      </c>
      <c r="S67" s="13">
        <v>8909.0176744451946</v>
      </c>
      <c r="T67" s="50">
        <v>17187.286511426435</v>
      </c>
      <c r="U67" s="35">
        <v>8390.637882962832</v>
      </c>
      <c r="V67" s="35">
        <v>8796.6486284636012</v>
      </c>
      <c r="W67" s="35">
        <v>14591.115965311299</v>
      </c>
      <c r="X67" s="35">
        <v>7412.1069035705232</v>
      </c>
      <c r="Y67" s="51">
        <v>7179.009061740775</v>
      </c>
      <c r="Z67" s="59">
        <v>19424.192335492004</v>
      </c>
      <c r="AA67" s="37">
        <v>9062.3437544420012</v>
      </c>
      <c r="AB67" s="37">
        <v>10361.848581050002</v>
      </c>
      <c r="AC67" s="37">
        <v>15402.97757278075</v>
      </c>
      <c r="AD67" s="37">
        <v>7492.0192117072393</v>
      </c>
      <c r="AE67" s="226">
        <v>7910.9583610735099</v>
      </c>
      <c r="AF67" s="41">
        <v>17559.206407742302</v>
      </c>
      <c r="AG67" s="33">
        <v>8487.3262361547204</v>
      </c>
      <c r="AH67" s="33">
        <v>9071.8801715875816</v>
      </c>
      <c r="AI67" s="33">
        <v>13404.028087764727</v>
      </c>
      <c r="AJ67" s="33">
        <v>6728.0849381569342</v>
      </c>
      <c r="AK67" s="42">
        <v>6675.9431496077932</v>
      </c>
      <c r="AL67" s="108">
        <v>4785.48828125</v>
      </c>
      <c r="AM67" s="333">
        <v>4787.9443359375</v>
      </c>
      <c r="AN67" s="333">
        <v>4790.783203125</v>
      </c>
      <c r="AO67" s="333">
        <v>4794</v>
      </c>
      <c r="AP67" s="388">
        <v>5021</v>
      </c>
      <c r="AQ67" s="93">
        <v>5022</v>
      </c>
      <c r="AR67" s="391">
        <f t="shared" si="90"/>
        <v>2857.0288785793964</v>
      </c>
      <c r="AS67" s="122">
        <f t="shared" si="91"/>
        <v>1225.9987125836381</v>
      </c>
      <c r="AT67" s="123">
        <f t="shared" si="92"/>
        <v>1631.0301659957581</v>
      </c>
      <c r="AU67" s="116">
        <f t="shared" si="93"/>
        <v>3004.2131299972179</v>
      </c>
      <c r="AV67" s="117">
        <f t="shared" si="94"/>
        <v>1290.1961241596489</v>
      </c>
      <c r="AW67" s="117">
        <f t="shared" si="95"/>
        <v>1714.0170058375693</v>
      </c>
      <c r="AX67" s="117">
        <f t="shared" si="96"/>
        <v>2675.9648050896976</v>
      </c>
      <c r="AY67" s="117">
        <f t="shared" si="97"/>
        <v>1193.5558544202963</v>
      </c>
      <c r="AZ67" s="118">
        <f t="shared" si="98"/>
        <v>1482.4089506694013</v>
      </c>
      <c r="BA67" s="110">
        <f t="shared" si="99"/>
        <v>4302.3136953424919</v>
      </c>
      <c r="BB67" s="111">
        <f t="shared" si="100"/>
        <v>2206.0601677050063</v>
      </c>
      <c r="BC67" s="111">
        <f t="shared" si="101"/>
        <v>2096.2535276374856</v>
      </c>
      <c r="BD67" s="111">
        <f t="shared" si="102"/>
        <v>3917.3830836773268</v>
      </c>
      <c r="BE67" s="111">
        <f t="shared" si="103"/>
        <v>2057.7669631578478</v>
      </c>
      <c r="BF67" s="112">
        <f t="shared" si="104"/>
        <v>1859.6161205194787</v>
      </c>
      <c r="BG67" s="126">
        <f t="shared" si="105"/>
        <v>3585.1661475649635</v>
      </c>
      <c r="BH67" s="127">
        <f t="shared" si="106"/>
        <v>1750.2373556451464</v>
      </c>
      <c r="BI67" s="127">
        <f t="shared" si="107"/>
        <v>1834.9287919198168</v>
      </c>
      <c r="BJ67" s="127">
        <f t="shared" si="108"/>
        <v>3043.6203515459529</v>
      </c>
      <c r="BK67" s="127">
        <f t="shared" si="109"/>
        <v>1546.1215902316485</v>
      </c>
      <c r="BL67" s="128">
        <f t="shared" si="110"/>
        <v>1497.4987613143044</v>
      </c>
      <c r="BM67" s="132">
        <f t="shared" si="111"/>
        <v>3868.5903874710225</v>
      </c>
      <c r="BN67" s="133">
        <f t="shared" si="112"/>
        <v>1804.8882203628762</v>
      </c>
      <c r="BO67" s="133">
        <f t="shared" si="113"/>
        <v>2063.7021671081461</v>
      </c>
      <c r="BP67" s="133">
        <f t="shared" si="114"/>
        <v>3067.7111278193088</v>
      </c>
      <c r="BQ67" s="133">
        <f t="shared" si="115"/>
        <v>1492.1368674979565</v>
      </c>
      <c r="BR67" s="231">
        <f t="shared" si="116"/>
        <v>1575.5742603213523</v>
      </c>
      <c r="BS67" s="401">
        <f t="shared" ref="BS67:BS130" si="120">(AF67*1000)/$AQ67</f>
        <v>3496.4568713146759</v>
      </c>
      <c r="BT67" s="402">
        <f t="shared" ref="BT67:BT130" si="121">(AG67*1000)/$AQ67</f>
        <v>1690.0291191068738</v>
      </c>
      <c r="BU67" s="402">
        <f t="shared" ref="BU67:BU130" si="122">(AH67*1000)/$AQ67</f>
        <v>1806.4277522078019</v>
      </c>
      <c r="BV67" s="402">
        <f t="shared" ref="BV67:BV130" si="123">(AI67*1000)/$AQ67</f>
        <v>2669.0617458711126</v>
      </c>
      <c r="BW67" s="402">
        <f t="shared" ref="BW67:BW130" si="124">(AJ67*1000)/$AQ67</f>
        <v>1339.7222099077926</v>
      </c>
      <c r="BX67" s="403">
        <f t="shared" ref="BX67:BX130" si="125">(AK67*1000)/$AQ67</f>
        <v>1329.33953596332</v>
      </c>
      <c r="BY67" s="223">
        <f t="shared" si="117"/>
        <v>5.2056212633731495E-2</v>
      </c>
      <c r="BZ67" s="143">
        <f t="shared" si="118"/>
        <v>5.2903463823117017E-2</v>
      </c>
      <c r="CA67" s="143">
        <f t="shared" si="119"/>
        <v>5.1419358154226852E-2</v>
      </c>
      <c r="CB67" s="143">
        <f t="shared" ref="CB67:CB98" si="126">(K67-E67)/E67</f>
        <v>-6.2894250120518011E-2</v>
      </c>
      <c r="CC67" s="143">
        <f t="shared" ref="CC67:CC98" si="127">(L67-F67)/F67</f>
        <v>-2.5962743296858583E-2</v>
      </c>
      <c r="CD67" s="147">
        <f t="shared" ref="CD67:CD98" si="128">(M67-G67)/G67</f>
        <v>-9.0654607202532794E-2</v>
      </c>
      <c r="CE67" s="150">
        <f t="shared" ref="CE67:CE98" si="129">(N67-H67)/H67</f>
        <v>0.43294248317610856</v>
      </c>
      <c r="CF67" s="144">
        <f t="shared" ref="CF67:CF98" si="130">(O67-I67)/I67</f>
        <v>0.71087801552918639</v>
      </c>
      <c r="CG67" s="144">
        <f t="shared" ref="CG67:CG98" si="131">(P67-J67)/J67</f>
        <v>0.22373140453050269</v>
      </c>
      <c r="CH67" s="144">
        <f t="shared" ref="CH67:CH98" si="132">(Q67-K67)/K67</f>
        <v>0.4647822611013076</v>
      </c>
      <c r="CI67" s="144">
        <f t="shared" ref="CI67:CI98" si="133">(R67-L67)/L67</f>
        <v>0.72508646863077886</v>
      </c>
      <c r="CJ67" s="151">
        <f t="shared" ref="CJ67:CJ98" si="134">(S67-M67)/M67</f>
        <v>0.25519933144701634</v>
      </c>
      <c r="CK67" s="155">
        <f t="shared" ref="CK67:CK98" si="135">(T67-N67)/N67</f>
        <v>-0.16612927822155305</v>
      </c>
      <c r="CL67" s="145">
        <f t="shared" ref="CL67:CL98" si="136">(U67-O67)/O67</f>
        <v>-0.20609030185555868</v>
      </c>
      <c r="CM67" s="145">
        <f t="shared" ref="CM67:CM98" si="137">(V67-P67)/P67</f>
        <v>-0.12407500313630049</v>
      </c>
      <c r="CN67" s="145">
        <f t="shared" ref="CN67:CN98" si="138">(W67-Q67)/Q67</f>
        <v>-0.22252586954859882</v>
      </c>
      <c r="CO67" s="145">
        <f t="shared" ref="CO67:CO98" si="139">(X67-R67)/R67</f>
        <v>-0.24813656283676658</v>
      </c>
      <c r="CP67" s="156">
        <f t="shared" ref="CP67:CP98" si="140">(Y67-S67)/S67</f>
        <v>-0.1941862364541953</v>
      </c>
      <c r="CQ67" s="160">
        <f t="shared" ref="CQ67:CQ98" si="141">(Z67-T67)/T67</f>
        <v>0.13014886454464067</v>
      </c>
      <c r="CR67" s="146">
        <f t="shared" ref="CR67:CR98" si="142">(AA67-U67)/U67</f>
        <v>8.0054208136316571E-2</v>
      </c>
      <c r="CS67" s="146">
        <f t="shared" ref="CS67:CS98" si="143">(AB67-V67)/V67</f>
        <v>0.17793139395403756</v>
      </c>
      <c r="CT67" s="146">
        <f t="shared" ref="CT67:CT98" si="144">(AC67-W67)/W67</f>
        <v>5.564081660371685E-2</v>
      </c>
      <c r="CU67" s="146">
        <f t="shared" ref="CU67:CU98" si="145">(AD67-X67)/X67</f>
        <v>1.0781321583235819E-2</v>
      </c>
      <c r="CV67" s="408">
        <f t="shared" ref="CV67:CV98" si="146">(AE67-Y67)/Y67</f>
        <v>0.10195687079342548</v>
      </c>
      <c r="CW67" s="410">
        <f t="shared" ref="CW67:CW130" si="147">(AF67-Z67)/Z67</f>
        <v>-9.6013563680688432E-2</v>
      </c>
      <c r="CX67" s="411">
        <f t="shared" ref="CX67:CX130" si="148">(AG67-AA67)/AA67</f>
        <v>-6.3451302871338336E-2</v>
      </c>
      <c r="CY67" s="411">
        <f t="shared" ref="CY67:CY130" si="149">(AH67-AB67)/AB67</f>
        <v>-0.12449211155445236</v>
      </c>
      <c r="CZ67" s="411">
        <f t="shared" ref="CZ67:CZ130" si="150">(AI67-AC67)/AC67</f>
        <v>-0.12977682240792524</v>
      </c>
      <c r="DA67" s="411">
        <f t="shared" ref="DA67:DA130" si="151">(AJ67-AD67)/AD67</f>
        <v>-0.10196640611339597</v>
      </c>
      <c r="DB67" s="412">
        <f t="shared" ref="DB67:DB130" si="152">(AK67-AE67)/AE67</f>
        <v>-0.15611448766342972</v>
      </c>
    </row>
    <row r="68" spans="1:106" x14ac:dyDescent="0.25">
      <c r="A68" s="191">
        <v>8</v>
      </c>
      <c r="B68" s="192" t="s">
        <v>68</v>
      </c>
      <c r="C68" s="2">
        <v>801</v>
      </c>
      <c r="D68" s="7" t="s">
        <v>68</v>
      </c>
      <c r="E68" s="24">
        <v>2230912.0805038707</v>
      </c>
      <c r="F68" s="25">
        <v>1359398.0330174293</v>
      </c>
      <c r="G68" s="26">
        <v>871514.04748644144</v>
      </c>
      <c r="H68" s="41">
        <v>2619723.0169951981</v>
      </c>
      <c r="I68" s="33">
        <v>1661708.6577288562</v>
      </c>
      <c r="J68" s="33">
        <v>958014.3592663419</v>
      </c>
      <c r="K68" s="33">
        <v>2365802.6069225445</v>
      </c>
      <c r="L68" s="33">
        <v>1537240.7804007246</v>
      </c>
      <c r="M68" s="42">
        <v>828561.82652181969</v>
      </c>
      <c r="N68" s="11">
        <v>2451156.333590819</v>
      </c>
      <c r="O68" s="12">
        <v>1429789.0405840955</v>
      </c>
      <c r="P68" s="12">
        <v>1021367.2930067235</v>
      </c>
      <c r="Q68" s="12">
        <v>2239746.7843304728</v>
      </c>
      <c r="R68" s="12">
        <v>1333677.4286894852</v>
      </c>
      <c r="S68" s="13">
        <v>906069.35564098775</v>
      </c>
      <c r="T68" s="50">
        <v>2367751.8662614468</v>
      </c>
      <c r="U68" s="35">
        <v>1436695.972379582</v>
      </c>
      <c r="V68" s="35">
        <v>931055.89388186461</v>
      </c>
      <c r="W68" s="35">
        <v>2028987.4569113806</v>
      </c>
      <c r="X68" s="35">
        <v>1269145.9557358944</v>
      </c>
      <c r="Y68" s="51">
        <v>759841.50117548625</v>
      </c>
      <c r="Z68" s="59">
        <v>3032878.683824094</v>
      </c>
      <c r="AA68" s="37">
        <v>2063796.6821023459</v>
      </c>
      <c r="AB68" s="37">
        <v>969082.00172174815</v>
      </c>
      <c r="AC68" s="37">
        <v>2446046.4572212836</v>
      </c>
      <c r="AD68" s="37">
        <v>1706181.624791001</v>
      </c>
      <c r="AE68" s="226">
        <v>739864.83243028237</v>
      </c>
      <c r="AF68" s="41">
        <v>3212219.6026914902</v>
      </c>
      <c r="AG68" s="33">
        <v>2371412.0041716238</v>
      </c>
      <c r="AH68" s="33">
        <v>840807.59851986635</v>
      </c>
      <c r="AI68" s="33">
        <v>2498614.3447177922</v>
      </c>
      <c r="AJ68" s="33">
        <v>1879868.9885944896</v>
      </c>
      <c r="AK68" s="42">
        <v>618745.35612330236</v>
      </c>
      <c r="AL68" s="108">
        <v>165285.828125</v>
      </c>
      <c r="AM68" s="333">
        <v>172534.9375</v>
      </c>
      <c r="AN68" s="333">
        <v>180621.296875</v>
      </c>
      <c r="AO68" s="333">
        <v>189504</v>
      </c>
      <c r="AP68" s="388">
        <v>198774</v>
      </c>
      <c r="AQ68" s="93">
        <v>201372</v>
      </c>
      <c r="AR68" s="391">
        <f t="shared" si="90"/>
        <v>13497.298018900377</v>
      </c>
      <c r="AS68" s="122">
        <f t="shared" si="91"/>
        <v>8224.528675195088</v>
      </c>
      <c r="AT68" s="123">
        <f t="shared" si="92"/>
        <v>5272.7693437052894</v>
      </c>
      <c r="AU68" s="116">
        <f t="shared" si="93"/>
        <v>15183.724844106997</v>
      </c>
      <c r="AV68" s="117">
        <f t="shared" si="94"/>
        <v>9631.1430125788665</v>
      </c>
      <c r="AW68" s="117">
        <f t="shared" si="95"/>
        <v>5552.5818315281322</v>
      </c>
      <c r="AX68" s="117">
        <f t="shared" si="96"/>
        <v>13712.020540318359</v>
      </c>
      <c r="AY68" s="117">
        <f t="shared" si="97"/>
        <v>8909.7362115468623</v>
      </c>
      <c r="AZ68" s="118">
        <f t="shared" si="98"/>
        <v>4802.2843287714977</v>
      </c>
      <c r="BA68" s="110">
        <f t="shared" si="99"/>
        <v>13570.693910403908</v>
      </c>
      <c r="BB68" s="111">
        <f t="shared" si="100"/>
        <v>7915.9493665555356</v>
      </c>
      <c r="BC68" s="111">
        <f t="shared" si="101"/>
        <v>5654.7445438483737</v>
      </c>
      <c r="BD68" s="111">
        <f t="shared" si="102"/>
        <v>12400.236423285691</v>
      </c>
      <c r="BE68" s="111">
        <f t="shared" si="103"/>
        <v>7383.8326474450259</v>
      </c>
      <c r="BF68" s="112">
        <f t="shared" si="104"/>
        <v>5016.4037758406648</v>
      </c>
      <c r="BG68" s="126">
        <f t="shared" si="105"/>
        <v>12494.469067995646</v>
      </c>
      <c r="BH68" s="127">
        <f t="shared" si="106"/>
        <v>7581.3490605980987</v>
      </c>
      <c r="BI68" s="127">
        <f t="shared" si="107"/>
        <v>4913.1200073975469</v>
      </c>
      <c r="BJ68" s="127">
        <f t="shared" si="108"/>
        <v>10706.831818385788</v>
      </c>
      <c r="BK68" s="127">
        <f t="shared" si="109"/>
        <v>6697.1987701362204</v>
      </c>
      <c r="BL68" s="128">
        <f t="shared" si="110"/>
        <v>4009.6330482495687</v>
      </c>
      <c r="BM68" s="132">
        <f t="shared" si="111"/>
        <v>15257.924496282683</v>
      </c>
      <c r="BN68" s="133">
        <f t="shared" si="112"/>
        <v>10382.62892582705</v>
      </c>
      <c r="BO68" s="133">
        <f t="shared" si="113"/>
        <v>4875.2955704556343</v>
      </c>
      <c r="BP68" s="133">
        <f t="shared" si="114"/>
        <v>12305.666018801672</v>
      </c>
      <c r="BQ68" s="133">
        <f t="shared" si="115"/>
        <v>8583.5251330204192</v>
      </c>
      <c r="BR68" s="231">
        <f t="shared" si="116"/>
        <v>3722.1408857812512</v>
      </c>
      <c r="BS68" s="401">
        <f t="shared" si="120"/>
        <v>15951.669560273971</v>
      </c>
      <c r="BT68" s="402">
        <f t="shared" si="121"/>
        <v>11776.274775895476</v>
      </c>
      <c r="BU68" s="402">
        <f t="shared" si="122"/>
        <v>4175.3947843784954</v>
      </c>
      <c r="BV68" s="402">
        <f t="shared" si="123"/>
        <v>12407.953164877898</v>
      </c>
      <c r="BW68" s="402">
        <f t="shared" si="124"/>
        <v>9335.3047523711812</v>
      </c>
      <c r="BX68" s="403">
        <f t="shared" si="125"/>
        <v>3072.6484125067154</v>
      </c>
      <c r="BY68" s="223">
        <f t="shared" si="117"/>
        <v>0.17428339731053455</v>
      </c>
      <c r="BZ68" s="143">
        <f t="shared" si="118"/>
        <v>0.22238565701054747</v>
      </c>
      <c r="CA68" s="143">
        <f t="shared" si="119"/>
        <v>9.9252917413527042E-2</v>
      </c>
      <c r="CB68" s="143">
        <f t="shared" si="126"/>
        <v>6.0464295118348013E-2</v>
      </c>
      <c r="CC68" s="143">
        <f t="shared" si="127"/>
        <v>0.13082463197959854</v>
      </c>
      <c r="CD68" s="147">
        <f t="shared" si="128"/>
        <v>-4.9284599701521138E-2</v>
      </c>
      <c r="CE68" s="150">
        <f t="shared" si="129"/>
        <v>-6.43452312747642E-2</v>
      </c>
      <c r="CF68" s="144">
        <f t="shared" si="130"/>
        <v>-0.13956695481248638</v>
      </c>
      <c r="CG68" s="144">
        <f t="shared" si="131"/>
        <v>6.612941980211863E-2</v>
      </c>
      <c r="CH68" s="144">
        <f t="shared" si="132"/>
        <v>-5.3282476831846157E-2</v>
      </c>
      <c r="CI68" s="144">
        <f t="shared" si="133"/>
        <v>-0.13242125391584719</v>
      </c>
      <c r="CJ68" s="151">
        <f t="shared" si="134"/>
        <v>9.3544653685692022E-2</v>
      </c>
      <c r="CK68" s="155">
        <f t="shared" si="135"/>
        <v>-3.4026580102783123E-2</v>
      </c>
      <c r="CL68" s="145">
        <f t="shared" si="136"/>
        <v>4.8307348842629759E-3</v>
      </c>
      <c r="CM68" s="145">
        <f t="shared" si="137"/>
        <v>-8.8422059080233734E-2</v>
      </c>
      <c r="CN68" s="145">
        <f t="shared" si="138"/>
        <v>-9.4099622731278726E-2</v>
      </c>
      <c r="CO68" s="145">
        <f t="shared" si="139"/>
        <v>-4.8386117636407419E-2</v>
      </c>
      <c r="CP68" s="156">
        <f t="shared" si="140"/>
        <v>-0.16138704344774399</v>
      </c>
      <c r="CQ68" s="160">
        <f t="shared" si="141"/>
        <v>0.28091069298272658</v>
      </c>
      <c r="CR68" s="146">
        <f t="shared" si="142"/>
        <v>0.43648811006555871</v>
      </c>
      <c r="CS68" s="146">
        <f t="shared" si="143"/>
        <v>4.0841917321784778E-2</v>
      </c>
      <c r="CT68" s="146">
        <f t="shared" si="144"/>
        <v>0.20555030978100258</v>
      </c>
      <c r="CU68" s="146">
        <f t="shared" si="145"/>
        <v>0.34435414388701913</v>
      </c>
      <c r="CV68" s="408">
        <f t="shared" si="146"/>
        <v>-2.629057338181669E-2</v>
      </c>
      <c r="CW68" s="410">
        <f t="shared" si="147"/>
        <v>5.9132242850303836E-2</v>
      </c>
      <c r="CX68" s="411">
        <f t="shared" si="148"/>
        <v>0.14905311397046961</v>
      </c>
      <c r="CY68" s="411">
        <f t="shared" si="149"/>
        <v>-0.13236692351522295</v>
      </c>
      <c r="CZ68" s="411">
        <f t="shared" si="150"/>
        <v>2.1490960378661796E-2</v>
      </c>
      <c r="DA68" s="411">
        <f t="shared" si="151"/>
        <v>0.10179887139785868</v>
      </c>
      <c r="DB68" s="412">
        <f t="shared" si="152"/>
        <v>-0.16370487013030602</v>
      </c>
    </row>
    <row r="69" spans="1:106" x14ac:dyDescent="0.25">
      <c r="A69" s="193">
        <v>8</v>
      </c>
      <c r="B69" s="192" t="s">
        <v>68</v>
      </c>
      <c r="C69" s="2">
        <v>802</v>
      </c>
      <c r="D69" s="7" t="s">
        <v>69</v>
      </c>
      <c r="E69" s="24">
        <v>76600.473821221225</v>
      </c>
      <c r="F69" s="25">
        <v>27859.852235865103</v>
      </c>
      <c r="G69" s="26">
        <v>48740.621585356123</v>
      </c>
      <c r="H69" s="41">
        <v>60245.016584911056</v>
      </c>
      <c r="I69" s="33">
        <v>19975.334445362154</v>
      </c>
      <c r="J69" s="33">
        <v>40269.682139548902</v>
      </c>
      <c r="K69" s="33">
        <v>53307.316913899434</v>
      </c>
      <c r="L69" s="33">
        <v>18479.110985389409</v>
      </c>
      <c r="M69" s="42">
        <v>34828.205928510026</v>
      </c>
      <c r="N69" s="11">
        <v>73922.411733717483</v>
      </c>
      <c r="O69" s="12">
        <v>24238.154996765217</v>
      </c>
      <c r="P69" s="12">
        <v>49684.256736952266</v>
      </c>
      <c r="Q69" s="12">
        <v>66684.452098069349</v>
      </c>
      <c r="R69" s="12">
        <v>22608.846000845904</v>
      </c>
      <c r="S69" s="13">
        <v>44075.606097223441</v>
      </c>
      <c r="T69" s="50">
        <v>83972.013625190884</v>
      </c>
      <c r="U69" s="35">
        <v>23602.343186623089</v>
      </c>
      <c r="V69" s="35">
        <v>60369.670438567802</v>
      </c>
      <c r="W69" s="35">
        <v>70117.92438308183</v>
      </c>
      <c r="X69" s="35">
        <v>20849.796322307175</v>
      </c>
      <c r="Y69" s="51">
        <v>49268.128060774659</v>
      </c>
      <c r="Z69" s="59">
        <v>92572.148575197862</v>
      </c>
      <c r="AA69" s="37">
        <v>26071.086096364237</v>
      </c>
      <c r="AB69" s="37">
        <v>66501.062478833628</v>
      </c>
      <c r="AC69" s="37">
        <v>72325.035856993258</v>
      </c>
      <c r="AD69" s="37">
        <v>21553.483645805616</v>
      </c>
      <c r="AE69" s="226">
        <v>50771.552211187649</v>
      </c>
      <c r="AF69" s="41">
        <v>107372.95559367428</v>
      </c>
      <c r="AG69" s="33">
        <v>30992.020051003223</v>
      </c>
      <c r="AH69" s="33">
        <v>76380.935542671068</v>
      </c>
      <c r="AI69" s="33">
        <v>80776.317085582676</v>
      </c>
      <c r="AJ69" s="33">
        <v>24568.036800560578</v>
      </c>
      <c r="AK69" s="42">
        <v>56208.280285022091</v>
      </c>
      <c r="AL69" s="108">
        <v>37399.5859375</v>
      </c>
      <c r="AM69" s="333">
        <v>38155.41796875</v>
      </c>
      <c r="AN69" s="333">
        <v>38934.9453125</v>
      </c>
      <c r="AO69" s="333">
        <v>39739</v>
      </c>
      <c r="AP69" s="388">
        <v>41670</v>
      </c>
      <c r="AQ69" s="93">
        <v>42191</v>
      </c>
      <c r="AR69" s="391">
        <f t="shared" si="90"/>
        <v>2048.1636868715991</v>
      </c>
      <c r="AS69" s="122">
        <f t="shared" si="91"/>
        <v>744.92408237949098</v>
      </c>
      <c r="AT69" s="123">
        <f t="shared" si="92"/>
        <v>1303.2396044921084</v>
      </c>
      <c r="AU69" s="116">
        <f t="shared" si="93"/>
        <v>1578.9374037064108</v>
      </c>
      <c r="AV69" s="117">
        <f t="shared" si="94"/>
        <v>523.52550460126861</v>
      </c>
      <c r="AW69" s="117">
        <f t="shared" si="95"/>
        <v>1055.4118991051423</v>
      </c>
      <c r="AX69" s="117">
        <f t="shared" si="96"/>
        <v>1397.1100239960447</v>
      </c>
      <c r="AY69" s="117">
        <f t="shared" si="97"/>
        <v>484.31158585457365</v>
      </c>
      <c r="AZ69" s="118">
        <f t="shared" si="98"/>
        <v>912.79843814147125</v>
      </c>
      <c r="BA69" s="110">
        <f t="shared" si="99"/>
        <v>1898.6134728173051</v>
      </c>
      <c r="BB69" s="111">
        <f t="shared" si="100"/>
        <v>622.52957599464241</v>
      </c>
      <c r="BC69" s="111">
        <f t="shared" si="101"/>
        <v>1276.0838968226626</v>
      </c>
      <c r="BD69" s="111">
        <f t="shared" si="102"/>
        <v>1712.714672201181</v>
      </c>
      <c r="BE69" s="111">
        <f t="shared" si="103"/>
        <v>580.68261864457713</v>
      </c>
      <c r="BF69" s="112">
        <f t="shared" si="104"/>
        <v>1132.0320535566038</v>
      </c>
      <c r="BG69" s="126">
        <f t="shared" si="105"/>
        <v>2113.0882414049393</v>
      </c>
      <c r="BH69" s="127">
        <f t="shared" si="106"/>
        <v>593.93399900911174</v>
      </c>
      <c r="BI69" s="127">
        <f t="shared" si="107"/>
        <v>1519.1542423958279</v>
      </c>
      <c r="BJ69" s="127">
        <f t="shared" si="108"/>
        <v>1764.4612190312246</v>
      </c>
      <c r="BK69" s="127">
        <f t="shared" si="109"/>
        <v>524.66836916649072</v>
      </c>
      <c r="BL69" s="128">
        <f t="shared" si="110"/>
        <v>1239.7928498647339</v>
      </c>
      <c r="BM69" s="132">
        <f t="shared" si="111"/>
        <v>2221.5538414974289</v>
      </c>
      <c r="BN69" s="133">
        <f t="shared" si="112"/>
        <v>625.65601383163516</v>
      </c>
      <c r="BO69" s="133">
        <f t="shared" si="113"/>
        <v>1595.8978276657938</v>
      </c>
      <c r="BP69" s="133">
        <f t="shared" si="114"/>
        <v>1735.6620076072295</v>
      </c>
      <c r="BQ69" s="133">
        <f t="shared" si="115"/>
        <v>517.24222812108508</v>
      </c>
      <c r="BR69" s="231">
        <f t="shared" si="116"/>
        <v>1218.4197794861448</v>
      </c>
      <c r="BS69" s="401">
        <f t="shared" si="120"/>
        <v>2544.9255906158728</v>
      </c>
      <c r="BT69" s="402">
        <f t="shared" si="121"/>
        <v>734.56471880266463</v>
      </c>
      <c r="BU69" s="402">
        <f t="shared" si="122"/>
        <v>1810.3608718132082</v>
      </c>
      <c r="BV69" s="402">
        <f t="shared" si="123"/>
        <v>1914.5390506407214</v>
      </c>
      <c r="BW69" s="402">
        <f t="shared" si="124"/>
        <v>582.30515514115757</v>
      </c>
      <c r="BX69" s="403">
        <f t="shared" si="125"/>
        <v>1332.2338954995637</v>
      </c>
      <c r="BY69" s="223">
        <f t="shared" si="117"/>
        <v>-0.21351639775078113</v>
      </c>
      <c r="BZ69" s="143">
        <f t="shared" si="118"/>
        <v>-0.28300644683078735</v>
      </c>
      <c r="CA69" s="143">
        <f t="shared" si="119"/>
        <v>-0.17379629496461474</v>
      </c>
      <c r="CB69" s="143">
        <f t="shared" si="126"/>
        <v>-0.30408632930503759</v>
      </c>
      <c r="CC69" s="143">
        <f t="shared" si="127"/>
        <v>-0.33671180920333421</v>
      </c>
      <c r="CD69" s="147">
        <f t="shared" si="128"/>
        <v>-0.28543779714590289</v>
      </c>
      <c r="CE69" s="150">
        <f t="shared" si="129"/>
        <v>0.22702948599124564</v>
      </c>
      <c r="CF69" s="144">
        <f t="shared" si="130"/>
        <v>0.21340421423546174</v>
      </c>
      <c r="CG69" s="144">
        <f t="shared" si="131"/>
        <v>0.23378815270452058</v>
      </c>
      <c r="CH69" s="144">
        <f t="shared" si="132"/>
        <v>0.25094369701210639</v>
      </c>
      <c r="CI69" s="144">
        <f t="shared" si="133"/>
        <v>0.22348126047414776</v>
      </c>
      <c r="CJ69" s="151">
        <f t="shared" si="134"/>
        <v>0.26551468621998653</v>
      </c>
      <c r="CK69" s="155">
        <f t="shared" si="135"/>
        <v>0.13594797106558115</v>
      </c>
      <c r="CL69" s="145">
        <f t="shared" si="136"/>
        <v>-2.6231856765788573E-2</v>
      </c>
      <c r="CM69" s="145">
        <f t="shared" si="137"/>
        <v>0.21506638930291869</v>
      </c>
      <c r="CN69" s="145">
        <f t="shared" si="138"/>
        <v>5.148834813792956E-2</v>
      </c>
      <c r="CO69" s="145">
        <f t="shared" si="139"/>
        <v>-7.7803603000034374E-2</v>
      </c>
      <c r="CP69" s="156">
        <f t="shared" si="140"/>
        <v>0.11780942846474715</v>
      </c>
      <c r="CQ69" s="160">
        <f t="shared" si="141"/>
        <v>0.10241668120992886</v>
      </c>
      <c r="CR69" s="146">
        <f t="shared" si="142"/>
        <v>0.10459736519467006</v>
      </c>
      <c r="CS69" s="146">
        <f t="shared" si="143"/>
        <v>0.10156411316681167</v>
      </c>
      <c r="CT69" s="146">
        <f t="shared" si="144"/>
        <v>3.1477136457335908E-2</v>
      </c>
      <c r="CU69" s="146">
        <f t="shared" si="145"/>
        <v>3.3750321231942541E-2</v>
      </c>
      <c r="CV69" s="408">
        <f t="shared" si="146"/>
        <v>3.0515146598597005E-2</v>
      </c>
      <c r="CW69" s="410">
        <f t="shared" si="147"/>
        <v>0.15988401745319206</v>
      </c>
      <c r="CX69" s="411">
        <f t="shared" si="148"/>
        <v>0.1887506311187104</v>
      </c>
      <c r="CY69" s="411">
        <f t="shared" si="149"/>
        <v>0.14856714608104296</v>
      </c>
      <c r="CZ69" s="411">
        <f t="shared" si="150"/>
        <v>0.11685139355201918</v>
      </c>
      <c r="DA69" s="411">
        <f t="shared" si="151"/>
        <v>0.13986384773310667</v>
      </c>
      <c r="DB69" s="412">
        <f t="shared" si="152"/>
        <v>0.10708217174885672</v>
      </c>
    </row>
    <row r="70" spans="1:106" x14ac:dyDescent="0.25">
      <c r="A70" s="191">
        <v>8</v>
      </c>
      <c r="B70" s="192" t="s">
        <v>68</v>
      </c>
      <c r="C70" s="2">
        <v>803</v>
      </c>
      <c r="D70" s="7" t="s">
        <v>70</v>
      </c>
      <c r="E70" s="24">
        <v>46681.282608498783</v>
      </c>
      <c r="F70" s="25">
        <v>17303.328068114315</v>
      </c>
      <c r="G70" s="26">
        <v>29377.954540384468</v>
      </c>
      <c r="H70" s="41">
        <v>47258.027130051007</v>
      </c>
      <c r="I70" s="33">
        <v>16510.836600237712</v>
      </c>
      <c r="J70" s="33">
        <v>30747.190529813295</v>
      </c>
      <c r="K70" s="33">
        <v>41866.565698741157</v>
      </c>
      <c r="L70" s="33">
        <v>15274.116327412039</v>
      </c>
      <c r="M70" s="42">
        <v>26592.449371329116</v>
      </c>
      <c r="N70" s="11">
        <v>53442.898344840156</v>
      </c>
      <c r="O70" s="12">
        <v>18473.576670248876</v>
      </c>
      <c r="P70" s="12">
        <v>34969.32167459128</v>
      </c>
      <c r="Q70" s="12">
        <v>48253.546746488719</v>
      </c>
      <c r="R70" s="12">
        <v>17231.767437670795</v>
      </c>
      <c r="S70" s="13">
        <v>31021.779308817921</v>
      </c>
      <c r="T70" s="50">
        <v>51764.994507619303</v>
      </c>
      <c r="U70" s="35">
        <v>15258.288121147607</v>
      </c>
      <c r="V70" s="35">
        <v>36506.706386471698</v>
      </c>
      <c r="W70" s="35">
        <v>43272.228834034249</v>
      </c>
      <c r="X70" s="35">
        <v>13478.839665940957</v>
      </c>
      <c r="Y70" s="51">
        <v>29793.38916809329</v>
      </c>
      <c r="Z70" s="59">
        <v>58816.074808162477</v>
      </c>
      <c r="AA70" s="37">
        <v>17133.974420636427</v>
      </c>
      <c r="AB70" s="37">
        <v>41682.10038752605</v>
      </c>
      <c r="AC70" s="37">
        <v>45988.020709061617</v>
      </c>
      <c r="AD70" s="37">
        <v>14164.996275868214</v>
      </c>
      <c r="AE70" s="226">
        <v>31823.024433193401</v>
      </c>
      <c r="AF70" s="41">
        <v>67406.094315448878</v>
      </c>
      <c r="AG70" s="33">
        <v>20154.675954917002</v>
      </c>
      <c r="AH70" s="33">
        <v>47251.418360531876</v>
      </c>
      <c r="AI70" s="33">
        <v>50749.082746138723</v>
      </c>
      <c r="AJ70" s="33">
        <v>15977.042469283824</v>
      </c>
      <c r="AK70" s="42">
        <v>34772.040276854896</v>
      </c>
      <c r="AL70" s="108">
        <v>27255.94140625</v>
      </c>
      <c r="AM70" s="333">
        <v>27653.072265625</v>
      </c>
      <c r="AN70" s="333">
        <v>28059.017578125</v>
      </c>
      <c r="AO70" s="333">
        <v>28474</v>
      </c>
      <c r="AP70" s="388">
        <v>29767</v>
      </c>
      <c r="AQ70" s="93">
        <v>29983</v>
      </c>
      <c r="AR70" s="391">
        <f t="shared" si="90"/>
        <v>1712.7011653244308</v>
      </c>
      <c r="AS70" s="122">
        <f t="shared" si="91"/>
        <v>634.84609869855842</v>
      </c>
      <c r="AT70" s="123">
        <f t="shared" si="92"/>
        <v>1077.8550666258725</v>
      </c>
      <c r="AU70" s="116">
        <f t="shared" si="93"/>
        <v>1708.9611843526172</v>
      </c>
      <c r="AV70" s="117">
        <f t="shared" si="94"/>
        <v>597.07060545174988</v>
      </c>
      <c r="AW70" s="117">
        <f t="shared" si="95"/>
        <v>1111.890578900867</v>
      </c>
      <c r="AX70" s="117">
        <f t="shared" si="96"/>
        <v>1513.9932842393312</v>
      </c>
      <c r="AY70" s="117">
        <f t="shared" si="97"/>
        <v>552.34789757516376</v>
      </c>
      <c r="AZ70" s="118">
        <f t="shared" si="98"/>
        <v>961.64538666416729</v>
      </c>
      <c r="BA70" s="110">
        <f t="shared" si="99"/>
        <v>1904.6603537005017</v>
      </c>
      <c r="BB70" s="111">
        <f t="shared" si="100"/>
        <v>658.38287526684485</v>
      </c>
      <c r="BC70" s="111">
        <f t="shared" si="101"/>
        <v>1246.2774784336571</v>
      </c>
      <c r="BD70" s="111">
        <f t="shared" si="102"/>
        <v>1719.7161879290993</v>
      </c>
      <c r="BE70" s="111">
        <f t="shared" si="103"/>
        <v>614.12582923447746</v>
      </c>
      <c r="BF70" s="112">
        <f t="shared" si="104"/>
        <v>1105.590358694622</v>
      </c>
      <c r="BG70" s="126">
        <f t="shared" si="105"/>
        <v>1817.9740994457859</v>
      </c>
      <c r="BH70" s="127">
        <f t="shared" si="106"/>
        <v>535.86739204704668</v>
      </c>
      <c r="BI70" s="127">
        <f t="shared" si="107"/>
        <v>1282.1067073987392</v>
      </c>
      <c r="BJ70" s="127">
        <f t="shared" si="108"/>
        <v>1519.7102210449621</v>
      </c>
      <c r="BK70" s="127">
        <f t="shared" si="109"/>
        <v>473.3735922575317</v>
      </c>
      <c r="BL70" s="128">
        <f t="shared" si="110"/>
        <v>1046.3366287874303</v>
      </c>
      <c r="BM70" s="132">
        <f t="shared" si="111"/>
        <v>1975.881842582809</v>
      </c>
      <c r="BN70" s="133">
        <f t="shared" si="112"/>
        <v>575.6029973002461</v>
      </c>
      <c r="BO70" s="133">
        <f t="shared" si="113"/>
        <v>1400.278845282563</v>
      </c>
      <c r="BP70" s="133">
        <f t="shared" si="114"/>
        <v>1544.9330032943062</v>
      </c>
      <c r="BQ70" s="133">
        <f t="shared" si="115"/>
        <v>475.86240722505505</v>
      </c>
      <c r="BR70" s="231">
        <f t="shared" si="116"/>
        <v>1069.0705960692512</v>
      </c>
      <c r="BS70" s="401">
        <f t="shared" si="120"/>
        <v>2248.1437586448615</v>
      </c>
      <c r="BT70" s="402">
        <f t="shared" si="121"/>
        <v>672.20344711726648</v>
      </c>
      <c r="BU70" s="402">
        <f t="shared" si="122"/>
        <v>1575.9403115275948</v>
      </c>
      <c r="BV70" s="402">
        <f t="shared" si="123"/>
        <v>1692.5952288342969</v>
      </c>
      <c r="BW70" s="402">
        <f t="shared" si="124"/>
        <v>532.87004199992748</v>
      </c>
      <c r="BX70" s="403">
        <f t="shared" si="125"/>
        <v>1159.7251868343694</v>
      </c>
      <c r="BY70" s="223">
        <f t="shared" si="117"/>
        <v>1.2354941623802383E-2</v>
      </c>
      <c r="BZ70" s="143">
        <f t="shared" si="118"/>
        <v>-4.579994465555827E-2</v>
      </c>
      <c r="CA70" s="143">
        <f t="shared" si="119"/>
        <v>4.6607601204726637E-2</v>
      </c>
      <c r="CB70" s="143">
        <f t="shared" si="126"/>
        <v>-0.10314020182643953</v>
      </c>
      <c r="CC70" s="143">
        <f t="shared" si="127"/>
        <v>-0.1172729160953495</v>
      </c>
      <c r="CD70" s="147">
        <f t="shared" si="128"/>
        <v>-9.4816171262919316E-2</v>
      </c>
      <c r="CE70" s="150">
        <f t="shared" si="129"/>
        <v>0.13087451149343979</v>
      </c>
      <c r="CF70" s="144">
        <f t="shared" si="130"/>
        <v>0.11887587028648243</v>
      </c>
      <c r="CG70" s="144">
        <f t="shared" si="131"/>
        <v>0.13731762388775304</v>
      </c>
      <c r="CH70" s="144">
        <f t="shared" si="132"/>
        <v>0.15255564771436711</v>
      </c>
      <c r="CI70" s="144">
        <f t="shared" si="133"/>
        <v>0.12816788011136282</v>
      </c>
      <c r="CJ70" s="151">
        <f t="shared" si="134"/>
        <v>0.16656344346618654</v>
      </c>
      <c r="CK70" s="155">
        <f t="shared" si="135"/>
        <v>-3.139619835724819E-2</v>
      </c>
      <c r="CL70" s="145">
        <f t="shared" si="136"/>
        <v>-0.17404797167834815</v>
      </c>
      <c r="CM70" s="145">
        <f t="shared" si="137"/>
        <v>4.3963812801021046E-2</v>
      </c>
      <c r="CN70" s="145">
        <f t="shared" si="138"/>
        <v>-0.10323216112226914</v>
      </c>
      <c r="CO70" s="145">
        <f t="shared" si="139"/>
        <v>-0.21779122688978897</v>
      </c>
      <c r="CP70" s="156">
        <f t="shared" si="140"/>
        <v>-3.9597668737700716E-2</v>
      </c>
      <c r="CQ70" s="160">
        <f t="shared" si="141"/>
        <v>0.1362132917739482</v>
      </c>
      <c r="CR70" s="146">
        <f t="shared" si="142"/>
        <v>0.12292901304499325</v>
      </c>
      <c r="CS70" s="146">
        <f t="shared" si="143"/>
        <v>0.1417655689413877</v>
      </c>
      <c r="CT70" s="146">
        <f t="shared" si="144"/>
        <v>6.2760619182420221E-2</v>
      </c>
      <c r="CU70" s="146">
        <f t="shared" si="145"/>
        <v>5.0906207576685812E-2</v>
      </c>
      <c r="CV70" s="408">
        <f t="shared" si="146"/>
        <v>6.8123678499581813E-2</v>
      </c>
      <c r="CW70" s="410">
        <f t="shared" si="147"/>
        <v>0.1460488401394355</v>
      </c>
      <c r="CX70" s="411">
        <f t="shared" si="148"/>
        <v>0.17629894034640295</v>
      </c>
      <c r="CY70" s="411">
        <f t="shared" si="149"/>
        <v>0.1336141394321991</v>
      </c>
      <c r="CZ70" s="411">
        <f t="shared" si="150"/>
        <v>0.1035283094090408</v>
      </c>
      <c r="DA70" s="411">
        <f t="shared" si="151"/>
        <v>0.12792422660235006</v>
      </c>
      <c r="DB70" s="412">
        <f t="shared" si="152"/>
        <v>9.2669251153434912E-2</v>
      </c>
    </row>
    <row r="71" spans="1:106" x14ac:dyDescent="0.25">
      <c r="A71" s="193">
        <v>8</v>
      </c>
      <c r="B71" s="192" t="s">
        <v>68</v>
      </c>
      <c r="C71" s="2">
        <v>804</v>
      </c>
      <c r="D71" s="7" t="s">
        <v>71</v>
      </c>
      <c r="E71" s="24">
        <v>514967.86255891551</v>
      </c>
      <c r="F71" s="25">
        <v>234402.2545237162</v>
      </c>
      <c r="G71" s="26">
        <v>280565.60803519934</v>
      </c>
      <c r="H71" s="41">
        <v>673215.93458625244</v>
      </c>
      <c r="I71" s="33">
        <v>299111.3815530893</v>
      </c>
      <c r="J71" s="33">
        <v>374104.55303316313</v>
      </c>
      <c r="K71" s="33">
        <v>600260.22359403176</v>
      </c>
      <c r="L71" s="33">
        <v>276706.8772656279</v>
      </c>
      <c r="M71" s="42">
        <v>323553.3463284038</v>
      </c>
      <c r="N71" s="11">
        <v>722702.52421918581</v>
      </c>
      <c r="O71" s="12">
        <v>244133.82313975936</v>
      </c>
      <c r="P71" s="12">
        <v>478568.70107942645</v>
      </c>
      <c r="Q71" s="12">
        <v>652267.9999270119</v>
      </c>
      <c r="R71" s="12">
        <v>227722.94391636676</v>
      </c>
      <c r="S71" s="13">
        <v>424545.05601064517</v>
      </c>
      <c r="T71" s="50">
        <v>813834.49704546202</v>
      </c>
      <c r="U71" s="35">
        <v>305633.08280649065</v>
      </c>
      <c r="V71" s="35">
        <v>508201.41423897131</v>
      </c>
      <c r="W71" s="35">
        <v>684736.49225890241</v>
      </c>
      <c r="X71" s="35">
        <v>269989.61397552257</v>
      </c>
      <c r="Y71" s="51">
        <v>414746.87828337983</v>
      </c>
      <c r="Z71" s="59">
        <v>1005297.7984216029</v>
      </c>
      <c r="AA71" s="37">
        <v>379091.09392863093</v>
      </c>
      <c r="AB71" s="37">
        <v>626206.704492972</v>
      </c>
      <c r="AC71" s="37">
        <v>791492.02276213909</v>
      </c>
      <c r="AD71" s="37">
        <v>313402.12153266463</v>
      </c>
      <c r="AE71" s="226">
        <v>478089.90122947452</v>
      </c>
      <c r="AF71" s="41">
        <v>908714.05710283015</v>
      </c>
      <c r="AG71" s="33">
        <v>346748.77509786008</v>
      </c>
      <c r="AH71" s="33">
        <v>561965.28200497013</v>
      </c>
      <c r="AI71" s="33">
        <v>688422.1052195183</v>
      </c>
      <c r="AJ71" s="33">
        <v>274875.16635359719</v>
      </c>
      <c r="AK71" s="42">
        <v>413546.93886592117</v>
      </c>
      <c r="AL71" s="108">
        <v>109538.3828125</v>
      </c>
      <c r="AM71" s="333">
        <v>113707.5</v>
      </c>
      <c r="AN71" s="333">
        <v>118048.90625</v>
      </c>
      <c r="AO71" s="333">
        <v>122570</v>
      </c>
      <c r="AP71" s="388">
        <v>128807</v>
      </c>
      <c r="AQ71" s="93">
        <v>130910</v>
      </c>
      <c r="AR71" s="391">
        <f t="shared" si="90"/>
        <v>4701.2549330804059</v>
      </c>
      <c r="AS71" s="122">
        <f t="shared" si="91"/>
        <v>2139.9097604439648</v>
      </c>
      <c r="AT71" s="123">
        <f t="shared" si="92"/>
        <v>2561.345172636441</v>
      </c>
      <c r="AU71" s="116">
        <f t="shared" si="93"/>
        <v>5920.5939325572408</v>
      </c>
      <c r="AV71" s="117">
        <f t="shared" si="94"/>
        <v>2630.53344373141</v>
      </c>
      <c r="AW71" s="117">
        <f t="shared" si="95"/>
        <v>3290.0604888258304</v>
      </c>
      <c r="AX71" s="117">
        <f t="shared" si="96"/>
        <v>5278.985322815397</v>
      </c>
      <c r="AY71" s="117">
        <f t="shared" si="97"/>
        <v>2433.4971507211744</v>
      </c>
      <c r="AZ71" s="118">
        <f t="shared" si="98"/>
        <v>2845.4881720942226</v>
      </c>
      <c r="BA71" s="110">
        <f t="shared" si="99"/>
        <v>6122.0603153126276</v>
      </c>
      <c r="BB71" s="111">
        <f t="shared" si="100"/>
        <v>2068.0735713276408</v>
      </c>
      <c r="BC71" s="111">
        <f t="shared" si="101"/>
        <v>4053.9867439849868</v>
      </c>
      <c r="BD71" s="111">
        <f t="shared" si="102"/>
        <v>5525.404856743532</v>
      </c>
      <c r="BE71" s="111">
        <f t="shared" si="103"/>
        <v>1929.0559408835418</v>
      </c>
      <c r="BF71" s="112">
        <f t="shared" si="104"/>
        <v>3596.3489158599909</v>
      </c>
      <c r="BG71" s="126">
        <f t="shared" si="105"/>
        <v>6639.752770216709</v>
      </c>
      <c r="BH71" s="127">
        <f t="shared" si="106"/>
        <v>2493.5390618135812</v>
      </c>
      <c r="BI71" s="127">
        <f t="shared" si="107"/>
        <v>4146.2137084031274</v>
      </c>
      <c r="BJ71" s="127">
        <f t="shared" si="108"/>
        <v>5586.4933691678416</v>
      </c>
      <c r="BK71" s="127">
        <f t="shared" si="109"/>
        <v>2202.7381412704785</v>
      </c>
      <c r="BL71" s="128">
        <f t="shared" si="110"/>
        <v>3383.7552278973635</v>
      </c>
      <c r="BM71" s="132">
        <f t="shared" si="111"/>
        <v>7804.682963050167</v>
      </c>
      <c r="BN71" s="133">
        <f t="shared" si="112"/>
        <v>2943.0938840950485</v>
      </c>
      <c r="BO71" s="133">
        <f t="shared" si="113"/>
        <v>4861.5890789551195</v>
      </c>
      <c r="BP71" s="133">
        <f t="shared" si="114"/>
        <v>6144.790444324758</v>
      </c>
      <c r="BQ71" s="133">
        <f t="shared" si="115"/>
        <v>2433.114050732217</v>
      </c>
      <c r="BR71" s="231">
        <f t="shared" si="116"/>
        <v>3711.6763935925419</v>
      </c>
      <c r="BS71" s="401">
        <f t="shared" si="120"/>
        <v>6941.5175089972518</v>
      </c>
      <c r="BT71" s="402">
        <f t="shared" si="121"/>
        <v>2648.7569711852425</v>
      </c>
      <c r="BU71" s="402">
        <f t="shared" si="122"/>
        <v>4292.7605378120088</v>
      </c>
      <c r="BV71" s="402">
        <f t="shared" si="123"/>
        <v>5258.7434513751305</v>
      </c>
      <c r="BW71" s="402">
        <f t="shared" si="124"/>
        <v>2099.7262726575295</v>
      </c>
      <c r="BX71" s="403">
        <f t="shared" si="125"/>
        <v>3159.0171787176009</v>
      </c>
      <c r="BY71" s="223">
        <f t="shared" si="117"/>
        <v>0.30729698595362803</v>
      </c>
      <c r="BZ71" s="143">
        <f t="shared" si="118"/>
        <v>0.27606017340087491</v>
      </c>
      <c r="CA71" s="143">
        <f t="shared" si="119"/>
        <v>0.33339419486592431</v>
      </c>
      <c r="CB71" s="143">
        <f t="shared" si="126"/>
        <v>0.16562657058110744</v>
      </c>
      <c r="CC71" s="143">
        <f t="shared" si="127"/>
        <v>0.18047873655426569</v>
      </c>
      <c r="CD71" s="147">
        <f t="shared" si="128"/>
        <v>0.15321813173841065</v>
      </c>
      <c r="CE71" s="150">
        <f t="shared" si="129"/>
        <v>7.3507751511180483E-2</v>
      </c>
      <c r="CF71" s="144">
        <f t="shared" si="130"/>
        <v>-0.18380296372497604</v>
      </c>
      <c r="CG71" s="144">
        <f t="shared" si="131"/>
        <v>0.27923784193292861</v>
      </c>
      <c r="CH71" s="144">
        <f t="shared" si="132"/>
        <v>8.6642050045538349E-2</v>
      </c>
      <c r="CI71" s="144">
        <f t="shared" si="133"/>
        <v>-0.17702463282919587</v>
      </c>
      <c r="CJ71" s="151">
        <f t="shared" si="134"/>
        <v>0.31213310209357464</v>
      </c>
      <c r="CK71" s="155">
        <f t="shared" si="135"/>
        <v>0.12609887162734901</v>
      </c>
      <c r="CL71" s="145">
        <f t="shared" si="136"/>
        <v>0.25190798585710422</v>
      </c>
      <c r="CM71" s="145">
        <f t="shared" si="137"/>
        <v>6.1919455018072354E-2</v>
      </c>
      <c r="CN71" s="145">
        <f t="shared" si="138"/>
        <v>4.9777840298042671E-2</v>
      </c>
      <c r="CO71" s="145">
        <f t="shared" si="139"/>
        <v>0.18560567210425061</v>
      </c>
      <c r="CP71" s="156">
        <f t="shared" si="140"/>
        <v>-2.3079241151308234E-2</v>
      </c>
      <c r="CQ71" s="160">
        <f t="shared" si="141"/>
        <v>0.23526073430313865</v>
      </c>
      <c r="CR71" s="146">
        <f t="shared" si="142"/>
        <v>0.24034705421156805</v>
      </c>
      <c r="CS71" s="146">
        <f t="shared" si="143"/>
        <v>0.23220181398100384</v>
      </c>
      <c r="CT71" s="146">
        <f t="shared" si="144"/>
        <v>0.15590746471107</v>
      </c>
      <c r="CU71" s="146">
        <f t="shared" si="145"/>
        <v>0.16079325022138766</v>
      </c>
      <c r="CV71" s="408">
        <f t="shared" si="146"/>
        <v>0.15272694325818398</v>
      </c>
      <c r="CW71" s="410">
        <f t="shared" si="147"/>
        <v>-9.6074756624770191E-2</v>
      </c>
      <c r="CX71" s="411">
        <f t="shared" si="148"/>
        <v>-8.5315427739538846E-2</v>
      </c>
      <c r="CY71" s="411">
        <f t="shared" si="149"/>
        <v>-0.1025882061419591</v>
      </c>
      <c r="CZ71" s="411">
        <f t="shared" si="150"/>
        <v>-0.13022230746297186</v>
      </c>
      <c r="DA71" s="411">
        <f t="shared" si="151"/>
        <v>-0.12293137963028096</v>
      </c>
      <c r="DB71" s="412">
        <f t="shared" si="152"/>
        <v>-0.13500172707595823</v>
      </c>
    </row>
    <row r="72" spans="1:106" x14ac:dyDescent="0.25">
      <c r="A72" s="191">
        <v>8</v>
      </c>
      <c r="B72" s="192" t="s">
        <v>68</v>
      </c>
      <c r="C72" s="2">
        <v>805</v>
      </c>
      <c r="D72" s="7" t="s">
        <v>72</v>
      </c>
      <c r="E72" s="24">
        <v>73220.257813953605</v>
      </c>
      <c r="F72" s="25">
        <v>26691.896593312435</v>
      </c>
      <c r="G72" s="26">
        <v>46528.361220641171</v>
      </c>
      <c r="H72" s="41">
        <v>66807.865543061198</v>
      </c>
      <c r="I72" s="33">
        <v>22185.199851711761</v>
      </c>
      <c r="J72" s="33">
        <v>44622.665691349437</v>
      </c>
      <c r="K72" s="33">
        <v>59116.438378041508</v>
      </c>
      <c r="L72" s="33">
        <v>20523.449628049199</v>
      </c>
      <c r="M72" s="42">
        <v>38592.988749992313</v>
      </c>
      <c r="N72" s="11">
        <v>55089.811239068527</v>
      </c>
      <c r="O72" s="12">
        <v>17191.761207829724</v>
      </c>
      <c r="P72" s="12">
        <v>37898.050031238803</v>
      </c>
      <c r="Q72" s="12">
        <v>49656.012291266044</v>
      </c>
      <c r="R72" s="12">
        <v>16036.116679797295</v>
      </c>
      <c r="S72" s="13">
        <v>33619.895611468753</v>
      </c>
      <c r="T72" s="50">
        <v>66219.124221919395</v>
      </c>
      <c r="U72" s="35">
        <v>18013.934545858174</v>
      </c>
      <c r="V72" s="35">
        <v>48205.189676061214</v>
      </c>
      <c r="W72" s="35">
        <v>55253.724394806894</v>
      </c>
      <c r="X72" s="35">
        <v>15913.117747452476</v>
      </c>
      <c r="Y72" s="51">
        <v>39340.60664735442</v>
      </c>
      <c r="Z72" s="59">
        <v>84707.038116129261</v>
      </c>
      <c r="AA72" s="37">
        <v>24828.67438785491</v>
      </c>
      <c r="AB72" s="37">
        <v>59878.363728274344</v>
      </c>
      <c r="AC72" s="37">
        <v>66241.679046124016</v>
      </c>
      <c r="AD72" s="37">
        <v>20526.357259826338</v>
      </c>
      <c r="AE72" s="226">
        <v>45715.321786297674</v>
      </c>
      <c r="AF72" s="41">
        <v>93702.151510067924</v>
      </c>
      <c r="AG72" s="33">
        <v>27745.458573618791</v>
      </c>
      <c r="AH72" s="33">
        <v>65956.692936449137</v>
      </c>
      <c r="AI72" s="33">
        <v>70531.559707212655</v>
      </c>
      <c r="AJ72" s="33">
        <v>21994.418116770357</v>
      </c>
      <c r="AK72" s="42">
        <v>48537.141590442297</v>
      </c>
      <c r="AL72" s="108">
        <v>36825.71875</v>
      </c>
      <c r="AM72" s="333">
        <v>38612.703125</v>
      </c>
      <c r="AN72" s="333">
        <v>40497.59765625</v>
      </c>
      <c r="AO72" s="333">
        <v>42486</v>
      </c>
      <c r="AP72" s="388">
        <v>45242</v>
      </c>
      <c r="AQ72" s="93">
        <v>47031</v>
      </c>
      <c r="AR72" s="391">
        <f t="shared" si="90"/>
        <v>1988.2913436401998</v>
      </c>
      <c r="AS72" s="122">
        <f t="shared" si="91"/>
        <v>724.81671775414941</v>
      </c>
      <c r="AT72" s="123">
        <f t="shared" si="92"/>
        <v>1263.4746258860507</v>
      </c>
      <c r="AU72" s="116">
        <f t="shared" si="93"/>
        <v>1730.2043145434718</v>
      </c>
      <c r="AV72" s="117">
        <f t="shared" si="94"/>
        <v>574.55702544036183</v>
      </c>
      <c r="AW72" s="117">
        <f t="shared" si="95"/>
        <v>1155.6472891031101</v>
      </c>
      <c r="AX72" s="117">
        <f t="shared" si="96"/>
        <v>1531.0100975491212</v>
      </c>
      <c r="AY72" s="117">
        <f t="shared" si="97"/>
        <v>531.52066462710764</v>
      </c>
      <c r="AZ72" s="118">
        <f t="shared" si="98"/>
        <v>999.48943292201363</v>
      </c>
      <c r="BA72" s="110">
        <f t="shared" si="99"/>
        <v>1360.3229432688709</v>
      </c>
      <c r="BB72" s="111">
        <f t="shared" si="100"/>
        <v>424.51311195681546</v>
      </c>
      <c r="BC72" s="111">
        <f t="shared" si="101"/>
        <v>935.80983131205539</v>
      </c>
      <c r="BD72" s="111">
        <f t="shared" si="102"/>
        <v>1226.1471090891393</v>
      </c>
      <c r="BE72" s="111">
        <f t="shared" si="103"/>
        <v>395.97698648483754</v>
      </c>
      <c r="BF72" s="112">
        <f t="shared" si="104"/>
        <v>830.17012260430192</v>
      </c>
      <c r="BG72" s="126">
        <f t="shared" si="105"/>
        <v>1558.610465139561</v>
      </c>
      <c r="BH72" s="127">
        <f t="shared" si="106"/>
        <v>423.99695301648012</v>
      </c>
      <c r="BI72" s="127">
        <f t="shared" si="107"/>
        <v>1134.6135121230809</v>
      </c>
      <c r="BJ72" s="127">
        <f t="shared" si="108"/>
        <v>1300.5160381021253</v>
      </c>
      <c r="BK72" s="127">
        <f t="shared" si="109"/>
        <v>374.54968101145028</v>
      </c>
      <c r="BL72" s="128">
        <f t="shared" si="110"/>
        <v>925.96635709067493</v>
      </c>
      <c r="BM72" s="132">
        <f t="shared" si="111"/>
        <v>1872.309758987871</v>
      </c>
      <c r="BN72" s="133">
        <f t="shared" si="112"/>
        <v>548.79701135791754</v>
      </c>
      <c r="BO72" s="133">
        <f t="shared" si="113"/>
        <v>1323.5127476299533</v>
      </c>
      <c r="BP72" s="133">
        <f t="shared" si="114"/>
        <v>1464.1633669184391</v>
      </c>
      <c r="BQ72" s="133">
        <f t="shared" si="115"/>
        <v>453.70136730971967</v>
      </c>
      <c r="BR72" s="231">
        <f t="shared" si="116"/>
        <v>1010.4619996087192</v>
      </c>
      <c r="BS72" s="401">
        <f t="shared" si="120"/>
        <v>1992.3486957553087</v>
      </c>
      <c r="BT72" s="402">
        <f t="shared" si="121"/>
        <v>589.9397965941356</v>
      </c>
      <c r="BU72" s="402">
        <f t="shared" si="122"/>
        <v>1402.4088991611732</v>
      </c>
      <c r="BV72" s="402">
        <f t="shared" si="123"/>
        <v>1499.682330956447</v>
      </c>
      <c r="BW72" s="402">
        <f t="shared" si="124"/>
        <v>467.65788770747713</v>
      </c>
      <c r="BX72" s="403">
        <f t="shared" si="125"/>
        <v>1032.0244432489699</v>
      </c>
      <c r="BY72" s="223">
        <f t="shared" si="117"/>
        <v>-8.7576750783720889E-2</v>
      </c>
      <c r="BZ72" s="143">
        <f t="shared" si="118"/>
        <v>-0.16884138322077163</v>
      </c>
      <c r="CA72" s="143">
        <f t="shared" si="119"/>
        <v>-4.09577186751705E-2</v>
      </c>
      <c r="CB72" s="143">
        <f t="shared" si="126"/>
        <v>-0.19262182156949914</v>
      </c>
      <c r="CC72" s="143">
        <f t="shared" si="127"/>
        <v>-0.23109811412984119</v>
      </c>
      <c r="CD72" s="147">
        <f t="shared" si="128"/>
        <v>-0.1705491502917692</v>
      </c>
      <c r="CE72" s="150">
        <f t="shared" si="129"/>
        <v>-0.17539932175261258</v>
      </c>
      <c r="CF72" s="144">
        <f t="shared" si="130"/>
        <v>-0.22507972329565262</v>
      </c>
      <c r="CG72" s="144">
        <f t="shared" si="131"/>
        <v>-0.15069955046218295</v>
      </c>
      <c r="CH72" s="144">
        <f t="shared" si="132"/>
        <v>-0.16003037981208099</v>
      </c>
      <c r="CI72" s="144">
        <f t="shared" si="133"/>
        <v>-0.21864418650747239</v>
      </c>
      <c r="CJ72" s="151">
        <f t="shared" si="134"/>
        <v>-0.12886001575932754</v>
      </c>
      <c r="CK72" s="155">
        <f t="shared" si="135"/>
        <v>0.20202125824236253</v>
      </c>
      <c r="CL72" s="145">
        <f t="shared" si="136"/>
        <v>4.7823682989151996E-2</v>
      </c>
      <c r="CM72" s="145">
        <f t="shared" si="137"/>
        <v>0.27197018412098745</v>
      </c>
      <c r="CN72" s="145">
        <f t="shared" si="138"/>
        <v>0.1127297953509937</v>
      </c>
      <c r="CO72" s="145">
        <f t="shared" si="139"/>
        <v>-7.6701195682727938E-3</v>
      </c>
      <c r="CP72" s="156">
        <f t="shared" si="140"/>
        <v>0.17015850084716386</v>
      </c>
      <c r="CQ72" s="160">
        <f t="shared" si="141"/>
        <v>0.27919296897149426</v>
      </c>
      <c r="CR72" s="146">
        <f t="shared" si="142"/>
        <v>0.37830379724365126</v>
      </c>
      <c r="CS72" s="146">
        <f t="shared" si="143"/>
        <v>0.24215596143603701</v>
      </c>
      <c r="CT72" s="146">
        <f t="shared" si="144"/>
        <v>0.19886360189594462</v>
      </c>
      <c r="CU72" s="146">
        <f t="shared" si="145"/>
        <v>0.28990167644001719</v>
      </c>
      <c r="CV72" s="408">
        <f t="shared" si="146"/>
        <v>0.16203906554074304</v>
      </c>
      <c r="CW72" s="410">
        <f t="shared" si="147"/>
        <v>0.10619086198725067</v>
      </c>
      <c r="CX72" s="411">
        <f t="shared" si="148"/>
        <v>0.11747643632519678</v>
      </c>
      <c r="CY72" s="411">
        <f t="shared" si="149"/>
        <v>0.10151127769218965</v>
      </c>
      <c r="CZ72" s="411">
        <f t="shared" si="150"/>
        <v>6.4761049581813876E-2</v>
      </c>
      <c r="DA72" s="411">
        <f t="shared" si="151"/>
        <v>7.1520769046404073E-2</v>
      </c>
      <c r="DB72" s="412">
        <f t="shared" si="152"/>
        <v>6.1725909255010682E-2</v>
      </c>
    </row>
    <row r="73" spans="1:106" x14ac:dyDescent="0.25">
      <c r="A73" s="193">
        <v>8</v>
      </c>
      <c r="B73" s="192" t="s">
        <v>68</v>
      </c>
      <c r="C73" s="2">
        <v>806</v>
      </c>
      <c r="D73" s="7" t="s">
        <v>73</v>
      </c>
      <c r="E73" s="24">
        <v>127941.26780768468</v>
      </c>
      <c r="F73" s="25">
        <v>52510.346825128297</v>
      </c>
      <c r="G73" s="26">
        <v>75430.920982556388</v>
      </c>
      <c r="H73" s="41">
        <v>125090.9722377782</v>
      </c>
      <c r="I73" s="33">
        <v>49137.296937254061</v>
      </c>
      <c r="J73" s="33">
        <v>75953.675300524133</v>
      </c>
      <c r="K73" s="33">
        <v>111147.10709939926</v>
      </c>
      <c r="L73" s="33">
        <v>45456.738965207871</v>
      </c>
      <c r="M73" s="42">
        <v>65690.368134191391</v>
      </c>
      <c r="N73" s="11">
        <v>163279.79661514825</v>
      </c>
      <c r="O73" s="12">
        <v>62597.253106260228</v>
      </c>
      <c r="P73" s="12">
        <v>100682.54350888802</v>
      </c>
      <c r="Q73" s="12">
        <v>147706.32034338426</v>
      </c>
      <c r="R73" s="12">
        <v>58389.413540110108</v>
      </c>
      <c r="S73" s="13">
        <v>89316.906803274149</v>
      </c>
      <c r="T73" s="50">
        <v>164892.44095674524</v>
      </c>
      <c r="U73" s="35">
        <v>60829.259092848239</v>
      </c>
      <c r="V73" s="35">
        <v>104063.18186389701</v>
      </c>
      <c r="W73" s="35">
        <v>138661.96488223167</v>
      </c>
      <c r="X73" s="35">
        <v>53735.24367875258</v>
      </c>
      <c r="Y73" s="51">
        <v>84926.721203479072</v>
      </c>
      <c r="Z73" s="59">
        <v>183852.95239550015</v>
      </c>
      <c r="AA73" s="37">
        <v>68585.394440963661</v>
      </c>
      <c r="AB73" s="37">
        <v>115267.55795453647</v>
      </c>
      <c r="AC73" s="37">
        <v>144704.20332999577</v>
      </c>
      <c r="AD73" s="37">
        <v>56700.905054760602</v>
      </c>
      <c r="AE73" s="226">
        <v>88003.298275235167</v>
      </c>
      <c r="AF73" s="41">
        <v>227140.02138792825</v>
      </c>
      <c r="AG73" s="33">
        <v>85411.111588894753</v>
      </c>
      <c r="AH73" s="33">
        <v>141728.90979903348</v>
      </c>
      <c r="AI73" s="33">
        <v>172004.68334802176</v>
      </c>
      <c r="AJ73" s="33">
        <v>67707.213961512229</v>
      </c>
      <c r="AK73" s="42">
        <v>104297.46938650953</v>
      </c>
      <c r="AL73" s="108">
        <v>37233.67578125</v>
      </c>
      <c r="AM73" s="333">
        <v>38606.03515625</v>
      </c>
      <c r="AN73" s="333">
        <v>40035.953125</v>
      </c>
      <c r="AO73" s="333">
        <v>41526</v>
      </c>
      <c r="AP73" s="388">
        <v>43949</v>
      </c>
      <c r="AQ73" s="93">
        <v>45211</v>
      </c>
      <c r="AR73" s="391">
        <f t="shared" si="90"/>
        <v>3436.1707546508978</v>
      </c>
      <c r="AS73" s="122">
        <f t="shared" si="91"/>
        <v>1410.2917781641979</v>
      </c>
      <c r="AT73" s="123">
        <f t="shared" si="92"/>
        <v>2025.8789764866999</v>
      </c>
      <c r="AU73" s="116">
        <f t="shared" si="93"/>
        <v>3240.1921547109973</v>
      </c>
      <c r="AV73" s="117">
        <f t="shared" si="94"/>
        <v>1272.7879653629527</v>
      </c>
      <c r="AW73" s="117">
        <f t="shared" si="95"/>
        <v>1967.4041893480444</v>
      </c>
      <c r="AX73" s="117">
        <f t="shared" si="96"/>
        <v>2879.0085967013752</v>
      </c>
      <c r="AY73" s="117">
        <f t="shared" si="97"/>
        <v>1177.4516285143256</v>
      </c>
      <c r="AZ73" s="118">
        <f t="shared" si="98"/>
        <v>1701.5569681870493</v>
      </c>
      <c r="BA73" s="110">
        <f t="shared" si="99"/>
        <v>4078.3291983921827</v>
      </c>
      <c r="BB73" s="111">
        <f t="shared" si="100"/>
        <v>1563.525986525648</v>
      </c>
      <c r="BC73" s="111">
        <f t="shared" si="101"/>
        <v>2514.8032118665346</v>
      </c>
      <c r="BD73" s="111">
        <f t="shared" si="102"/>
        <v>3689.3419243003036</v>
      </c>
      <c r="BE73" s="111">
        <f t="shared" si="103"/>
        <v>1458.424465574906</v>
      </c>
      <c r="BF73" s="112">
        <f t="shared" si="104"/>
        <v>2230.9174587253979</v>
      </c>
      <c r="BG73" s="126">
        <f t="shared" si="105"/>
        <v>3970.8240850730926</v>
      </c>
      <c r="BH73" s="127">
        <f t="shared" si="106"/>
        <v>1464.847543535333</v>
      </c>
      <c r="BI73" s="127">
        <f t="shared" si="107"/>
        <v>2505.9765415377601</v>
      </c>
      <c r="BJ73" s="127">
        <f t="shared" si="108"/>
        <v>3339.1601618800673</v>
      </c>
      <c r="BK73" s="127">
        <f t="shared" si="109"/>
        <v>1294.0144410430232</v>
      </c>
      <c r="BL73" s="128">
        <f t="shared" si="110"/>
        <v>2045.1457208370437</v>
      </c>
      <c r="BM73" s="132">
        <f t="shared" si="111"/>
        <v>4183.3250448360641</v>
      </c>
      <c r="BN73" s="133">
        <f t="shared" si="112"/>
        <v>1560.5678045225982</v>
      </c>
      <c r="BO73" s="133">
        <f t="shared" si="113"/>
        <v>2622.757240313465</v>
      </c>
      <c r="BP73" s="133">
        <f t="shared" si="114"/>
        <v>3292.548256615526</v>
      </c>
      <c r="BQ73" s="133">
        <f t="shared" si="115"/>
        <v>1290.1523369077931</v>
      </c>
      <c r="BR73" s="231">
        <f t="shared" si="116"/>
        <v>2002.3959197077329</v>
      </c>
      <c r="BS73" s="401">
        <f t="shared" si="120"/>
        <v>5023.9990574844232</v>
      </c>
      <c r="BT73" s="402">
        <f t="shared" si="121"/>
        <v>1889.1666096501904</v>
      </c>
      <c r="BU73" s="402">
        <f t="shared" si="122"/>
        <v>3134.8324478342329</v>
      </c>
      <c r="BV73" s="402">
        <f t="shared" si="123"/>
        <v>3804.487477561252</v>
      </c>
      <c r="BW73" s="402">
        <f t="shared" si="124"/>
        <v>1497.5827555575463</v>
      </c>
      <c r="BX73" s="403">
        <f t="shared" si="125"/>
        <v>2306.9047220037055</v>
      </c>
      <c r="BY73" s="223">
        <f t="shared" si="117"/>
        <v>-2.227815636617661E-2</v>
      </c>
      <c r="BZ73" s="143">
        <f t="shared" si="118"/>
        <v>-6.423590952669346E-2</v>
      </c>
      <c r="CA73" s="143">
        <f t="shared" si="119"/>
        <v>6.9302391003370281E-3</v>
      </c>
      <c r="CB73" s="143">
        <f t="shared" si="126"/>
        <v>-0.13126461067690537</v>
      </c>
      <c r="CC73" s="143">
        <f t="shared" si="127"/>
        <v>-0.13432796175219688</v>
      </c>
      <c r="CD73" s="147">
        <f t="shared" si="128"/>
        <v>-0.12913209492188923</v>
      </c>
      <c r="CE73" s="150">
        <f t="shared" si="129"/>
        <v>0.30528841285827663</v>
      </c>
      <c r="CF73" s="144">
        <f t="shared" si="130"/>
        <v>0.27392544987148715</v>
      </c>
      <c r="CG73" s="144">
        <f t="shared" si="131"/>
        <v>0.3255782963828906</v>
      </c>
      <c r="CH73" s="144">
        <f t="shared" si="132"/>
        <v>0.32892635893159106</v>
      </c>
      <c r="CI73" s="144">
        <f t="shared" si="133"/>
        <v>0.28450511121795991</v>
      </c>
      <c r="CJ73" s="151">
        <f t="shared" si="134"/>
        <v>0.3596651889789807</v>
      </c>
      <c r="CK73" s="155">
        <f t="shared" si="135"/>
        <v>9.8765700045425672E-3</v>
      </c>
      <c r="CL73" s="145">
        <f t="shared" si="136"/>
        <v>-2.8243955216545696E-2</v>
      </c>
      <c r="CM73" s="145">
        <f t="shared" si="137"/>
        <v>3.3577204520171475E-2</v>
      </c>
      <c r="CN73" s="145">
        <f t="shared" si="138"/>
        <v>-6.1232013905203789E-2</v>
      </c>
      <c r="CO73" s="145">
        <f t="shared" si="139"/>
        <v>-7.9709138680771063E-2</v>
      </c>
      <c r="CP73" s="156">
        <f t="shared" si="140"/>
        <v>-4.9152906845114155E-2</v>
      </c>
      <c r="CQ73" s="160">
        <f t="shared" si="141"/>
        <v>0.11498714755352947</v>
      </c>
      <c r="CR73" s="146">
        <f t="shared" si="142"/>
        <v>0.12750665491875635</v>
      </c>
      <c r="CS73" s="146">
        <f t="shared" si="143"/>
        <v>0.10766897465516218</v>
      </c>
      <c r="CT73" s="146">
        <f t="shared" si="144"/>
        <v>4.3575312472283904E-2</v>
      </c>
      <c r="CU73" s="146">
        <f t="shared" si="145"/>
        <v>5.5190247088814676E-2</v>
      </c>
      <c r="CV73" s="408">
        <f t="shared" si="146"/>
        <v>3.6226255154544473E-2</v>
      </c>
      <c r="CW73" s="410">
        <f t="shared" si="147"/>
        <v>0.23544396991411906</v>
      </c>
      <c r="CX73" s="411">
        <f t="shared" si="148"/>
        <v>0.24532507664462275</v>
      </c>
      <c r="CY73" s="411">
        <f t="shared" si="149"/>
        <v>0.2295646087595074</v>
      </c>
      <c r="CZ73" s="411">
        <f t="shared" si="150"/>
        <v>0.18866404285276811</v>
      </c>
      <c r="DA73" s="411">
        <f t="shared" si="151"/>
        <v>0.19411169709058354</v>
      </c>
      <c r="DB73" s="412">
        <f t="shared" si="152"/>
        <v>0.18515409570574784</v>
      </c>
    </row>
    <row r="74" spans="1:106" x14ac:dyDescent="0.25">
      <c r="A74" s="191">
        <v>8</v>
      </c>
      <c r="B74" s="192" t="s">
        <v>68</v>
      </c>
      <c r="C74" s="2">
        <v>807</v>
      </c>
      <c r="D74" s="7" t="s">
        <v>74</v>
      </c>
      <c r="E74" s="24">
        <v>45931.686876889355</v>
      </c>
      <c r="F74" s="25">
        <v>16760.469602811525</v>
      </c>
      <c r="G74" s="26">
        <v>29171.21727407783</v>
      </c>
      <c r="H74" s="41">
        <v>66366.924113051384</v>
      </c>
      <c r="I74" s="33">
        <v>22872.672913189934</v>
      </c>
      <c r="J74" s="33">
        <v>43494.25119986145</v>
      </c>
      <c r="K74" s="33">
        <v>58776.480775736651</v>
      </c>
      <c r="L74" s="33">
        <v>21159.42851677665</v>
      </c>
      <c r="M74" s="42">
        <v>37617.05225896</v>
      </c>
      <c r="N74" s="11">
        <v>71531.490548101036</v>
      </c>
      <c r="O74" s="12">
        <v>24128.5831846576</v>
      </c>
      <c r="P74" s="12">
        <v>47402.907363443432</v>
      </c>
      <c r="Q74" s="12">
        <v>64558.428534114428</v>
      </c>
      <c r="R74" s="12">
        <v>22506.639697341972</v>
      </c>
      <c r="S74" s="13">
        <v>42051.788836772452</v>
      </c>
      <c r="T74" s="50">
        <v>85680.29273944709</v>
      </c>
      <c r="U74" s="35">
        <v>24171.28411556804</v>
      </c>
      <c r="V74" s="35">
        <v>61509.008623879046</v>
      </c>
      <c r="W74" s="35">
        <v>71550.336615384469</v>
      </c>
      <c r="X74" s="35">
        <v>21352.386357293595</v>
      </c>
      <c r="Y74" s="51">
        <v>50197.950258090874</v>
      </c>
      <c r="Z74" s="59">
        <v>92202.362904313748</v>
      </c>
      <c r="AA74" s="37">
        <v>26395.58352435533</v>
      </c>
      <c r="AB74" s="37">
        <v>65806.779379958418</v>
      </c>
      <c r="AC74" s="37">
        <v>72063.240141004731</v>
      </c>
      <c r="AD74" s="37">
        <v>21821.752101575374</v>
      </c>
      <c r="AE74" s="226">
        <v>50241.48803942935</v>
      </c>
      <c r="AF74" s="41">
        <v>78178.918426124743</v>
      </c>
      <c r="AG74" s="33">
        <v>23172.720395208824</v>
      </c>
      <c r="AH74" s="33">
        <v>55006.198030915919</v>
      </c>
      <c r="AI74" s="33">
        <v>58848.247743310283</v>
      </c>
      <c r="AJ74" s="33">
        <v>18369.510812837849</v>
      </c>
      <c r="AK74" s="42">
        <v>40478.736930472434</v>
      </c>
      <c r="AL74" s="108">
        <v>25129.103515625</v>
      </c>
      <c r="AM74" s="333">
        <v>25690.6796875</v>
      </c>
      <c r="AN74" s="333">
        <v>26270.39453125</v>
      </c>
      <c r="AO74" s="333">
        <v>26869</v>
      </c>
      <c r="AP74" s="388">
        <v>28209</v>
      </c>
      <c r="AQ74" s="93">
        <v>28622</v>
      </c>
      <c r="AR74" s="391">
        <f t="shared" si="90"/>
        <v>1827.8283126307924</v>
      </c>
      <c r="AS74" s="122">
        <f t="shared" si="91"/>
        <v>666.97443434024819</v>
      </c>
      <c r="AT74" s="123">
        <f t="shared" si="92"/>
        <v>1160.8538782905441</v>
      </c>
      <c r="AU74" s="116">
        <f t="shared" si="93"/>
        <v>2583.307445358977</v>
      </c>
      <c r="AV74" s="117">
        <f t="shared" si="94"/>
        <v>890.3101510513485</v>
      </c>
      <c r="AW74" s="117">
        <f t="shared" si="95"/>
        <v>1692.9972943076286</v>
      </c>
      <c r="AX74" s="117">
        <f t="shared" si="96"/>
        <v>2287.8523063885618</v>
      </c>
      <c r="AY74" s="117">
        <f t="shared" si="97"/>
        <v>823.62276024452308</v>
      </c>
      <c r="AZ74" s="118">
        <f t="shared" si="98"/>
        <v>1464.2295461440387</v>
      </c>
      <c r="BA74" s="110">
        <f t="shared" si="99"/>
        <v>2722.8936536529977</v>
      </c>
      <c r="BB74" s="111">
        <f t="shared" si="100"/>
        <v>918.47052985654227</v>
      </c>
      <c r="BC74" s="111">
        <f t="shared" si="101"/>
        <v>1804.423123796455</v>
      </c>
      <c r="BD74" s="111">
        <f t="shared" si="102"/>
        <v>2457.4594209964689</v>
      </c>
      <c r="BE74" s="111">
        <f t="shared" si="103"/>
        <v>856.73017474363223</v>
      </c>
      <c r="BF74" s="112">
        <f t="shared" si="104"/>
        <v>1600.7292462528367</v>
      </c>
      <c r="BG74" s="126">
        <f t="shared" si="105"/>
        <v>3188.8158375617663</v>
      </c>
      <c r="BH74" s="127">
        <f t="shared" si="106"/>
        <v>899.59745861654835</v>
      </c>
      <c r="BI74" s="127">
        <f t="shared" si="107"/>
        <v>2289.2183789452174</v>
      </c>
      <c r="BJ74" s="127">
        <f t="shared" si="108"/>
        <v>2662.9326218089423</v>
      </c>
      <c r="BK74" s="127">
        <f t="shared" si="109"/>
        <v>794.68481734689033</v>
      </c>
      <c r="BL74" s="128">
        <f t="shared" si="110"/>
        <v>1868.2478044620518</v>
      </c>
      <c r="BM74" s="132">
        <f t="shared" si="111"/>
        <v>3268.5441846330514</v>
      </c>
      <c r="BN74" s="133">
        <f t="shared" si="112"/>
        <v>935.71496771793863</v>
      </c>
      <c r="BO74" s="133">
        <f t="shared" si="113"/>
        <v>2332.8292169151127</v>
      </c>
      <c r="BP74" s="133">
        <f t="shared" si="114"/>
        <v>2554.6187436989871</v>
      </c>
      <c r="BQ74" s="133">
        <f t="shared" si="115"/>
        <v>773.57411115514105</v>
      </c>
      <c r="BR74" s="231">
        <f t="shared" si="116"/>
        <v>1781.0446325438461</v>
      </c>
      <c r="BS74" s="401">
        <f t="shared" si="120"/>
        <v>2731.4275182071392</v>
      </c>
      <c r="BT74" s="402">
        <f t="shared" si="121"/>
        <v>809.61220023788781</v>
      </c>
      <c r="BU74" s="402">
        <f t="shared" si="122"/>
        <v>1921.8153179692515</v>
      </c>
      <c r="BV74" s="402">
        <f t="shared" si="123"/>
        <v>2056.0494634655256</v>
      </c>
      <c r="BW74" s="402">
        <f t="shared" si="124"/>
        <v>641.79689793997102</v>
      </c>
      <c r="BX74" s="403">
        <f t="shared" si="125"/>
        <v>1414.2525655255549</v>
      </c>
      <c r="BY74" s="223">
        <f t="shared" si="117"/>
        <v>0.44490500187669074</v>
      </c>
      <c r="BZ74" s="143">
        <f t="shared" si="118"/>
        <v>0.36467971693067019</v>
      </c>
      <c r="CA74" s="143">
        <f t="shared" si="119"/>
        <v>0.49099884283921796</v>
      </c>
      <c r="CB74" s="143">
        <f t="shared" si="126"/>
        <v>0.27964994913588048</v>
      </c>
      <c r="CC74" s="143">
        <f t="shared" si="127"/>
        <v>0.26246036168504561</v>
      </c>
      <c r="CD74" s="147">
        <f t="shared" si="128"/>
        <v>0.28952631306158488</v>
      </c>
      <c r="CE74" s="150">
        <f t="shared" si="129"/>
        <v>7.7818378719076639E-2</v>
      </c>
      <c r="CF74" s="144">
        <f t="shared" si="130"/>
        <v>5.4908767166579095E-2</v>
      </c>
      <c r="CG74" s="144">
        <f t="shared" si="131"/>
        <v>8.9866041045774628E-2</v>
      </c>
      <c r="CH74" s="144">
        <f t="shared" si="132"/>
        <v>9.8371792289486754E-2</v>
      </c>
      <c r="CI74" s="144">
        <f t="shared" si="133"/>
        <v>6.366954473733355E-2</v>
      </c>
      <c r="CJ74" s="151">
        <f t="shared" si="134"/>
        <v>0.11789165581830358</v>
      </c>
      <c r="CK74" s="155">
        <f t="shared" si="135"/>
        <v>0.1977982296039498</v>
      </c>
      <c r="CL74" s="145">
        <f t="shared" si="136"/>
        <v>1.7697239238477728E-3</v>
      </c>
      <c r="CM74" s="145">
        <f t="shared" si="137"/>
        <v>0.29757882047787804</v>
      </c>
      <c r="CN74" s="145">
        <f t="shared" si="138"/>
        <v>0.10830356686230873</v>
      </c>
      <c r="CO74" s="145">
        <f t="shared" si="139"/>
        <v>-5.1285014358882462E-2</v>
      </c>
      <c r="CP74" s="156">
        <f t="shared" si="140"/>
        <v>0.1937173577309263</v>
      </c>
      <c r="CQ74" s="160">
        <f t="shared" si="141"/>
        <v>7.6121007017333708E-2</v>
      </c>
      <c r="CR74" s="146">
        <f t="shared" si="142"/>
        <v>9.202239310714494E-2</v>
      </c>
      <c r="CS74" s="146">
        <f t="shared" si="143"/>
        <v>6.9872216318097008E-2</v>
      </c>
      <c r="CT74" s="146">
        <f t="shared" si="144"/>
        <v>7.1684292469139819E-3</v>
      </c>
      <c r="CU74" s="146">
        <f t="shared" si="145"/>
        <v>2.1981887009151626E-2</v>
      </c>
      <c r="CV74" s="408">
        <f t="shared" si="146"/>
        <v>8.6732189491062423E-4</v>
      </c>
      <c r="CW74" s="410">
        <f t="shared" si="147"/>
        <v>-0.15209419841812871</v>
      </c>
      <c r="CX74" s="411">
        <f t="shared" si="148"/>
        <v>-0.12209857479273967</v>
      </c>
      <c r="CY74" s="411">
        <f t="shared" si="149"/>
        <v>-0.16412566381165034</v>
      </c>
      <c r="CZ74" s="411">
        <f t="shared" si="150"/>
        <v>-0.18338049152157093</v>
      </c>
      <c r="DA74" s="411">
        <f t="shared" si="151"/>
        <v>-0.15820183790321299</v>
      </c>
      <c r="DB74" s="412">
        <f t="shared" si="152"/>
        <v>-0.19431651987089121</v>
      </c>
    </row>
    <row r="75" spans="1:106" x14ac:dyDescent="0.25">
      <c r="A75" s="193">
        <v>8</v>
      </c>
      <c r="B75" s="192" t="s">
        <v>68</v>
      </c>
      <c r="C75" s="2">
        <v>808</v>
      </c>
      <c r="D75" s="7" t="s">
        <v>75</v>
      </c>
      <c r="E75" s="24">
        <v>173712.96582188259</v>
      </c>
      <c r="F75" s="25">
        <v>68369.394536236898</v>
      </c>
      <c r="G75" s="26">
        <v>105343.5712856457</v>
      </c>
      <c r="H75" s="41">
        <v>225448.16327943784</v>
      </c>
      <c r="I75" s="33">
        <v>86679.258293359831</v>
      </c>
      <c r="J75" s="33">
        <v>138768.90498607801</v>
      </c>
      <c r="K75" s="33">
        <v>200204.3088170152</v>
      </c>
      <c r="L75" s="33">
        <v>80186.674146330755</v>
      </c>
      <c r="M75" s="42">
        <v>120017.63467068446</v>
      </c>
      <c r="N75" s="11">
        <v>195944.05977155003</v>
      </c>
      <c r="O75" s="12">
        <v>70130.835146584548</v>
      </c>
      <c r="P75" s="12">
        <v>125813.22462496549</v>
      </c>
      <c r="Q75" s="12">
        <v>177027.27098292075</v>
      </c>
      <c r="R75" s="12">
        <v>65416.581911925641</v>
      </c>
      <c r="S75" s="13">
        <v>111610.68907099511</v>
      </c>
      <c r="T75" s="50">
        <v>256632.91376792575</v>
      </c>
      <c r="U75" s="35">
        <v>73985.77979578948</v>
      </c>
      <c r="V75" s="35">
        <v>182647.13397213627</v>
      </c>
      <c r="W75" s="35">
        <v>214417.08504054867</v>
      </c>
      <c r="X75" s="35">
        <v>65357.427747409434</v>
      </c>
      <c r="Y75" s="51">
        <v>149059.65729313923</v>
      </c>
      <c r="Z75" s="59">
        <v>278422.12079383322</v>
      </c>
      <c r="AA75" s="37">
        <v>80106.101545620055</v>
      </c>
      <c r="AB75" s="37">
        <v>198316.01924821315</v>
      </c>
      <c r="AC75" s="37">
        <v>217633.59156277368</v>
      </c>
      <c r="AD75" s="37">
        <v>66225.301976719158</v>
      </c>
      <c r="AE75" s="226">
        <v>151408.28958605451</v>
      </c>
      <c r="AF75" s="41">
        <v>218973.86132909168</v>
      </c>
      <c r="AG75" s="33">
        <v>79599.304658834619</v>
      </c>
      <c r="AH75" s="33">
        <v>139374.55667025706</v>
      </c>
      <c r="AI75" s="33">
        <v>165664.98516632622</v>
      </c>
      <c r="AJ75" s="33">
        <v>63100.07037098502</v>
      </c>
      <c r="AK75" s="42">
        <v>102564.9147953412</v>
      </c>
      <c r="AL75" s="108">
        <v>42924</v>
      </c>
      <c r="AM75" s="333">
        <v>42924</v>
      </c>
      <c r="AN75" s="333">
        <v>42924</v>
      </c>
      <c r="AO75" s="333">
        <v>42924</v>
      </c>
      <c r="AP75" s="388">
        <v>45187</v>
      </c>
      <c r="AQ75" s="93">
        <v>46062</v>
      </c>
      <c r="AR75" s="391">
        <f t="shared" si="90"/>
        <v>4046.9892326410068</v>
      </c>
      <c r="AS75" s="122">
        <f t="shared" si="91"/>
        <v>1592.801102791839</v>
      </c>
      <c r="AT75" s="123">
        <f t="shared" si="92"/>
        <v>2454.188129849168</v>
      </c>
      <c r="AU75" s="116">
        <f t="shared" si="93"/>
        <v>5252.2636119522376</v>
      </c>
      <c r="AV75" s="117">
        <f t="shared" si="94"/>
        <v>2019.3658161718347</v>
      </c>
      <c r="AW75" s="117">
        <f t="shared" si="95"/>
        <v>3232.8977957804027</v>
      </c>
      <c r="AX75" s="117">
        <f t="shared" si="96"/>
        <v>4664.1577862504701</v>
      </c>
      <c r="AY75" s="117">
        <f t="shared" si="97"/>
        <v>1868.1081480367802</v>
      </c>
      <c r="AZ75" s="118">
        <f t="shared" si="98"/>
        <v>2796.0496382136907</v>
      </c>
      <c r="BA75" s="110">
        <f t="shared" si="99"/>
        <v>4564.9068067176877</v>
      </c>
      <c r="BB75" s="111">
        <f t="shared" si="100"/>
        <v>1633.837367127587</v>
      </c>
      <c r="BC75" s="111">
        <f t="shared" si="101"/>
        <v>2931.0694395901005</v>
      </c>
      <c r="BD75" s="111">
        <f t="shared" si="102"/>
        <v>4124.2025669304057</v>
      </c>
      <c r="BE75" s="111">
        <f t="shared" si="103"/>
        <v>1524.0094565260843</v>
      </c>
      <c r="BF75" s="112">
        <f t="shared" si="104"/>
        <v>2600.1931104043215</v>
      </c>
      <c r="BG75" s="126">
        <f t="shared" si="105"/>
        <v>5978.774433135909</v>
      </c>
      <c r="BH75" s="127">
        <f t="shared" si="106"/>
        <v>1723.6459741820304</v>
      </c>
      <c r="BI75" s="127">
        <f t="shared" si="107"/>
        <v>4255.1284589538782</v>
      </c>
      <c r="BJ75" s="127">
        <f t="shared" si="108"/>
        <v>4995.2726922129496</v>
      </c>
      <c r="BK75" s="127">
        <f t="shared" si="109"/>
        <v>1522.6313425451829</v>
      </c>
      <c r="BL75" s="128">
        <f t="shared" si="110"/>
        <v>3472.6413496677669</v>
      </c>
      <c r="BM75" s="132">
        <f t="shared" si="111"/>
        <v>6161.553561728666</v>
      </c>
      <c r="BN75" s="133">
        <f t="shared" si="112"/>
        <v>1772.7687508712695</v>
      </c>
      <c r="BO75" s="133">
        <f t="shared" si="113"/>
        <v>4388.7848108573953</v>
      </c>
      <c r="BP75" s="133">
        <f t="shared" si="114"/>
        <v>4816.2876836872038</v>
      </c>
      <c r="BQ75" s="133">
        <f t="shared" si="115"/>
        <v>1465.5830654108297</v>
      </c>
      <c r="BR75" s="231">
        <f t="shared" si="116"/>
        <v>3350.7046182763738</v>
      </c>
      <c r="BS75" s="401">
        <f t="shared" si="120"/>
        <v>4753.8939110132369</v>
      </c>
      <c r="BT75" s="402">
        <f t="shared" si="121"/>
        <v>1728.0905010384834</v>
      </c>
      <c r="BU75" s="402">
        <f t="shared" si="122"/>
        <v>3025.8034099747529</v>
      </c>
      <c r="BV75" s="402">
        <f t="shared" si="123"/>
        <v>3596.565176638579</v>
      </c>
      <c r="BW75" s="402">
        <f t="shared" si="124"/>
        <v>1369.8942809905134</v>
      </c>
      <c r="BX75" s="403">
        <f t="shared" si="125"/>
        <v>2226.6708956480657</v>
      </c>
      <c r="BY75" s="223">
        <f t="shared" si="117"/>
        <v>0.29782001137786213</v>
      </c>
      <c r="BZ75" s="143">
        <f t="shared" si="118"/>
        <v>0.26780789681292855</v>
      </c>
      <c r="CA75" s="143">
        <f t="shared" si="119"/>
        <v>0.31729827736518845</v>
      </c>
      <c r="CB75" s="143">
        <f t="shared" si="126"/>
        <v>0.15250066608324236</v>
      </c>
      <c r="CC75" s="143">
        <f t="shared" si="127"/>
        <v>0.17284458477733786</v>
      </c>
      <c r="CD75" s="147">
        <f t="shared" si="128"/>
        <v>0.13929718924422188</v>
      </c>
      <c r="CE75" s="150">
        <f t="shared" si="129"/>
        <v>-0.13086867987173684</v>
      </c>
      <c r="CF75" s="144">
        <f t="shared" si="130"/>
        <v>-0.19091560625459339</v>
      </c>
      <c r="CG75" s="144">
        <f t="shared" si="131"/>
        <v>-9.3361552160495173E-2</v>
      </c>
      <c r="CH75" s="144">
        <f t="shared" si="132"/>
        <v>-0.11576692814977348</v>
      </c>
      <c r="CI75" s="144">
        <f t="shared" si="133"/>
        <v>-0.18419634423858913</v>
      </c>
      <c r="CJ75" s="151">
        <f t="shared" si="134"/>
        <v>-7.0047586113133373E-2</v>
      </c>
      <c r="CK75" s="155">
        <f t="shared" si="135"/>
        <v>0.30972540870660986</v>
      </c>
      <c r="CL75" s="145">
        <f t="shared" si="136"/>
        <v>5.4967898801539829E-2</v>
      </c>
      <c r="CM75" s="145">
        <f t="shared" si="137"/>
        <v>0.45173239551395356</v>
      </c>
      <c r="CN75" s="145">
        <f t="shared" si="138"/>
        <v>0.21120934559983826</v>
      </c>
      <c r="CO75" s="145">
        <f t="shared" si="139"/>
        <v>-9.0426865463331344E-4</v>
      </c>
      <c r="CP75" s="156">
        <f t="shared" si="140"/>
        <v>0.33553209404811557</v>
      </c>
      <c r="CQ75" s="160">
        <f t="shared" si="141"/>
        <v>8.4904179693846837E-2</v>
      </c>
      <c r="CR75" s="146">
        <f t="shared" si="142"/>
        <v>8.2722947122047918E-2</v>
      </c>
      <c r="CS75" s="146">
        <f t="shared" si="143"/>
        <v>8.5787742382353746E-2</v>
      </c>
      <c r="CT75" s="146">
        <f t="shared" si="144"/>
        <v>1.5001167102037298E-2</v>
      </c>
      <c r="CU75" s="146">
        <f t="shared" si="145"/>
        <v>1.3278892074269612E-2</v>
      </c>
      <c r="CV75" s="408">
        <f t="shared" si="146"/>
        <v>1.5756324250071799E-2</v>
      </c>
      <c r="CW75" s="410">
        <f t="shared" si="147"/>
        <v>-0.21351844923543969</v>
      </c>
      <c r="CX75" s="411">
        <f t="shared" si="148"/>
        <v>-6.3265703486621123E-3</v>
      </c>
      <c r="CY75" s="411">
        <f t="shared" si="149"/>
        <v>-0.29720979072388859</v>
      </c>
      <c r="CZ75" s="411">
        <f t="shared" si="150"/>
        <v>-0.23878945351806027</v>
      </c>
      <c r="DA75" s="411">
        <f t="shared" si="151"/>
        <v>-4.7190900040482736E-2</v>
      </c>
      <c r="DB75" s="412">
        <f t="shared" si="152"/>
        <v>-0.32259379538762079</v>
      </c>
    </row>
    <row r="76" spans="1:106" x14ac:dyDescent="0.25">
      <c r="A76" s="191">
        <v>9</v>
      </c>
      <c r="B76" s="192" t="s">
        <v>348</v>
      </c>
      <c r="C76" s="2">
        <v>901</v>
      </c>
      <c r="D76" s="7" t="s">
        <v>76</v>
      </c>
      <c r="E76" s="24">
        <v>18690214.036283556</v>
      </c>
      <c r="F76" s="25">
        <v>8819314.0229284093</v>
      </c>
      <c r="G76" s="26">
        <v>9870900.0133551471</v>
      </c>
      <c r="H76" s="41">
        <v>21577183.659338068</v>
      </c>
      <c r="I76" s="33">
        <v>10131677.844883922</v>
      </c>
      <c r="J76" s="33">
        <v>11445505.814454146</v>
      </c>
      <c r="K76" s="33">
        <v>19271700.984521024</v>
      </c>
      <c r="L76" s="33">
        <v>9372779.2080743089</v>
      </c>
      <c r="M76" s="42">
        <v>9898921.7764467131</v>
      </c>
      <c r="N76" s="11">
        <v>22367634.648728639</v>
      </c>
      <c r="O76" s="12">
        <v>9894422.8139287569</v>
      </c>
      <c r="P76" s="12">
        <v>12473211.834799882</v>
      </c>
      <c r="Q76" s="12">
        <v>20294473.901310086</v>
      </c>
      <c r="R76" s="12">
        <v>9229311.4594417959</v>
      </c>
      <c r="S76" s="13">
        <v>11065162.44186829</v>
      </c>
      <c r="T76" s="50">
        <v>25025526.751194183</v>
      </c>
      <c r="U76" s="35">
        <v>11243184.251694275</v>
      </c>
      <c r="V76" s="35">
        <v>13782342.499499908</v>
      </c>
      <c r="W76" s="35">
        <v>21179854.455908097</v>
      </c>
      <c r="X76" s="35">
        <v>9931984.286833711</v>
      </c>
      <c r="Y76" s="51">
        <v>11247870.169074384</v>
      </c>
      <c r="Z76" s="59">
        <v>27026244.055155843</v>
      </c>
      <c r="AA76" s="37">
        <v>12588157.608974008</v>
      </c>
      <c r="AB76" s="37">
        <v>14438086.446181834</v>
      </c>
      <c r="AC76" s="37">
        <v>21429922.240731113</v>
      </c>
      <c r="AD76" s="37">
        <v>10406879.412426235</v>
      </c>
      <c r="AE76" s="226">
        <v>11023042.828304878</v>
      </c>
      <c r="AF76" s="41">
        <v>30379370.897424169</v>
      </c>
      <c r="AG76" s="33">
        <v>14082570.305390669</v>
      </c>
      <c r="AH76" s="33">
        <v>16296800.5920335</v>
      </c>
      <c r="AI76" s="33">
        <v>23156274.023644362</v>
      </c>
      <c r="AJ76" s="33">
        <v>11163554.51951639</v>
      </c>
      <c r="AK76" s="42">
        <v>11992719.504127972</v>
      </c>
      <c r="AL76" s="108">
        <v>2241114</v>
      </c>
      <c r="AM76" s="333">
        <v>2277098.75</v>
      </c>
      <c r="AN76" s="333">
        <v>2313695</v>
      </c>
      <c r="AO76" s="333">
        <v>2350915</v>
      </c>
      <c r="AP76" s="388">
        <v>2471180</v>
      </c>
      <c r="AQ76" s="93">
        <v>2501423</v>
      </c>
      <c r="AR76" s="391">
        <f t="shared" si="90"/>
        <v>8339.6980413685142</v>
      </c>
      <c r="AS76" s="122">
        <f t="shared" si="91"/>
        <v>3935.2366827070864</v>
      </c>
      <c r="AT76" s="123">
        <f t="shared" si="92"/>
        <v>4404.4613586614278</v>
      </c>
      <c r="AU76" s="116">
        <f t="shared" si="93"/>
        <v>9475.7347081842927</v>
      </c>
      <c r="AV76" s="117">
        <f t="shared" si="94"/>
        <v>4449.3800916117152</v>
      </c>
      <c r="AW76" s="117">
        <f t="shared" si="95"/>
        <v>5026.3546165725775</v>
      </c>
      <c r="AX76" s="117">
        <f t="shared" si="96"/>
        <v>8463.2697569751963</v>
      </c>
      <c r="AY76" s="117">
        <f t="shared" si="97"/>
        <v>4116.1057279901934</v>
      </c>
      <c r="AZ76" s="118">
        <f t="shared" si="98"/>
        <v>4347.164028985002</v>
      </c>
      <c r="BA76" s="110">
        <f t="shared" si="99"/>
        <v>9667.4949155911381</v>
      </c>
      <c r="BB76" s="111">
        <f t="shared" si="100"/>
        <v>4276.4594356338057</v>
      </c>
      <c r="BC76" s="111">
        <f t="shared" si="101"/>
        <v>5391.0354799573333</v>
      </c>
      <c r="BD76" s="111">
        <f t="shared" si="102"/>
        <v>8771.4560049228985</v>
      </c>
      <c r="BE76" s="111">
        <f t="shared" si="103"/>
        <v>3988.9922653771546</v>
      </c>
      <c r="BF76" s="112">
        <f t="shared" si="104"/>
        <v>4782.4637395457439</v>
      </c>
      <c r="BG76" s="126">
        <f t="shared" si="105"/>
        <v>10645.015558280153</v>
      </c>
      <c r="BH76" s="127">
        <f t="shared" si="106"/>
        <v>4782.4716128376713</v>
      </c>
      <c r="BI76" s="127">
        <f t="shared" si="107"/>
        <v>5862.5439454424804</v>
      </c>
      <c r="BJ76" s="127">
        <f t="shared" si="108"/>
        <v>9009.1961878281836</v>
      </c>
      <c r="BK76" s="127">
        <f t="shared" si="109"/>
        <v>4224.7313436826562</v>
      </c>
      <c r="BL76" s="128">
        <f t="shared" si="110"/>
        <v>4784.4648441455283</v>
      </c>
      <c r="BM76" s="132">
        <f t="shared" si="111"/>
        <v>10936.574452349018</v>
      </c>
      <c r="BN76" s="133">
        <f t="shared" si="112"/>
        <v>5093.986520194404</v>
      </c>
      <c r="BO76" s="133">
        <f t="shared" si="113"/>
        <v>5842.5879321546117</v>
      </c>
      <c r="BP76" s="133">
        <f t="shared" si="114"/>
        <v>8671.9390091903933</v>
      </c>
      <c r="BQ76" s="133">
        <f t="shared" si="115"/>
        <v>4211.2996270713729</v>
      </c>
      <c r="BR76" s="231">
        <f t="shared" si="116"/>
        <v>4460.6393821190186</v>
      </c>
      <c r="BS76" s="401">
        <f t="shared" si="120"/>
        <v>12144.835518592485</v>
      </c>
      <c r="BT76" s="402">
        <f t="shared" si="121"/>
        <v>5629.8236265480364</v>
      </c>
      <c r="BU76" s="402">
        <f t="shared" si="122"/>
        <v>6515.0118920444484</v>
      </c>
      <c r="BV76" s="402">
        <f t="shared" si="123"/>
        <v>9257.2403882287654</v>
      </c>
      <c r="BW76" s="402">
        <f t="shared" si="124"/>
        <v>4462.8815356364721</v>
      </c>
      <c r="BX76" s="403">
        <f t="shared" si="125"/>
        <v>4794.3588525922933</v>
      </c>
      <c r="BY76" s="223">
        <f t="shared" si="117"/>
        <v>0.15446423553256267</v>
      </c>
      <c r="BZ76" s="143">
        <f t="shared" si="118"/>
        <v>0.14880565750846791</v>
      </c>
      <c r="CA76" s="143">
        <f t="shared" si="119"/>
        <v>0.15951998287578498</v>
      </c>
      <c r="CB76" s="143">
        <f t="shared" si="126"/>
        <v>3.1111839977253301E-2</v>
      </c>
      <c r="CC76" s="143">
        <f t="shared" si="127"/>
        <v>6.2756035640300772E-2</v>
      </c>
      <c r="CD76" s="147">
        <f t="shared" si="128"/>
        <v>2.8388255431270816E-3</v>
      </c>
      <c r="CE76" s="150">
        <f t="shared" si="129"/>
        <v>3.6633649778871076E-2</v>
      </c>
      <c r="CF76" s="144">
        <f t="shared" si="130"/>
        <v>-2.3417151096545137E-2</v>
      </c>
      <c r="CG76" s="144">
        <f t="shared" si="131"/>
        <v>8.9791227841401366E-2</v>
      </c>
      <c r="CH76" s="144">
        <f t="shared" si="132"/>
        <v>5.3071232145545981E-2</v>
      </c>
      <c r="CI76" s="144">
        <f t="shared" si="133"/>
        <v>-1.5306852476469384E-2</v>
      </c>
      <c r="CJ76" s="151">
        <f t="shared" si="134"/>
        <v>0.11781491881232012</v>
      </c>
      <c r="CK76" s="155">
        <f t="shared" si="135"/>
        <v>0.11882758924697551</v>
      </c>
      <c r="CL76" s="145">
        <f t="shared" si="136"/>
        <v>0.13631532259434226</v>
      </c>
      <c r="CM76" s="145">
        <f t="shared" si="137"/>
        <v>0.1049553781366553</v>
      </c>
      <c r="CN76" s="145">
        <f t="shared" si="138"/>
        <v>4.3626681770787677E-2</v>
      </c>
      <c r="CO76" s="145">
        <f t="shared" si="139"/>
        <v>7.6134913257593528E-2</v>
      </c>
      <c r="CP76" s="156">
        <f t="shared" si="140"/>
        <v>1.6511978759097639E-2</v>
      </c>
      <c r="CQ76" s="160">
        <f t="shared" si="141"/>
        <v>7.9947060609471057E-2</v>
      </c>
      <c r="CR76" s="146">
        <f t="shared" si="142"/>
        <v>0.1196256618383759</v>
      </c>
      <c r="CS76" s="146">
        <f t="shared" si="143"/>
        <v>4.7578555438287776E-2</v>
      </c>
      <c r="CT76" s="146">
        <f t="shared" si="144"/>
        <v>1.180686984150919E-2</v>
      </c>
      <c r="CU76" s="146">
        <f t="shared" si="145"/>
        <v>4.781472784064577E-2</v>
      </c>
      <c r="CV76" s="408">
        <f t="shared" si="146"/>
        <v>-1.9988436689788766E-2</v>
      </c>
      <c r="CW76" s="410">
        <f t="shared" si="147"/>
        <v>0.12406928744612752</v>
      </c>
      <c r="CX76" s="411">
        <f t="shared" si="148"/>
        <v>0.1187157599100368</v>
      </c>
      <c r="CY76" s="411">
        <f t="shared" si="149"/>
        <v>0.12873687609366025</v>
      </c>
      <c r="CZ76" s="411">
        <f t="shared" si="150"/>
        <v>8.0558004995091942E-2</v>
      </c>
      <c r="DA76" s="411">
        <f t="shared" si="151"/>
        <v>7.2709126060080412E-2</v>
      </c>
      <c r="DB76" s="412">
        <f t="shared" si="152"/>
        <v>8.7968149169589241E-2</v>
      </c>
    </row>
    <row r="77" spans="1:106" ht="45" x14ac:dyDescent="0.25">
      <c r="A77" s="193">
        <v>9</v>
      </c>
      <c r="B77" s="192" t="s">
        <v>348</v>
      </c>
      <c r="C77" s="2">
        <v>902</v>
      </c>
      <c r="D77" s="7" t="s">
        <v>77</v>
      </c>
      <c r="E77" s="24">
        <v>70478.010380654086</v>
      </c>
      <c r="F77" s="25">
        <v>32055.500823649189</v>
      </c>
      <c r="G77" s="26">
        <v>38422.509557004902</v>
      </c>
      <c r="H77" s="41">
        <v>89157.415320184242</v>
      </c>
      <c r="I77" s="33">
        <v>40200.981781612711</v>
      </c>
      <c r="J77" s="33">
        <v>48956.433538571531</v>
      </c>
      <c r="K77" s="33">
        <v>79530.937943434314</v>
      </c>
      <c r="L77" s="33">
        <v>37189.78553755927</v>
      </c>
      <c r="M77" s="42">
        <v>42341.152405875036</v>
      </c>
      <c r="N77" s="11">
        <v>86400.112244531541</v>
      </c>
      <c r="O77" s="12">
        <v>34746.735249926918</v>
      </c>
      <c r="P77" s="12">
        <v>51653.376994604623</v>
      </c>
      <c r="Q77" s="12">
        <v>78233.47122197006</v>
      </c>
      <c r="R77" s="12">
        <v>32411.030724186898</v>
      </c>
      <c r="S77" s="13">
        <v>45822.440497783158</v>
      </c>
      <c r="T77" s="50">
        <v>75648.844571199705</v>
      </c>
      <c r="U77" s="35">
        <v>29675.139682920144</v>
      </c>
      <c r="V77" s="35">
        <v>45973.704888279557</v>
      </c>
      <c r="W77" s="35">
        <v>63733.848234634803</v>
      </c>
      <c r="X77" s="35">
        <v>26214.37258719157</v>
      </c>
      <c r="Y77" s="51">
        <v>37519.475647443236</v>
      </c>
      <c r="Z77" s="59">
        <v>67541.265216206826</v>
      </c>
      <c r="AA77" s="37">
        <v>28643.940044591873</v>
      </c>
      <c r="AB77" s="37">
        <v>38897.325171614953</v>
      </c>
      <c r="AC77" s="37">
        <v>53377.445686484301</v>
      </c>
      <c r="AD77" s="37">
        <v>23680.513002818254</v>
      </c>
      <c r="AE77" s="226">
        <v>29696.932683666048</v>
      </c>
      <c r="AF77" s="41">
        <v>76993.450550635695</v>
      </c>
      <c r="AG77" s="33">
        <v>31774.797544282548</v>
      </c>
      <c r="AH77" s="33">
        <v>45218.653006353146</v>
      </c>
      <c r="AI77" s="33">
        <v>58464.701486267964</v>
      </c>
      <c r="AJ77" s="33">
        <v>25188.56125265787</v>
      </c>
      <c r="AK77" s="42">
        <v>33276.140233610095</v>
      </c>
      <c r="AL77" s="108">
        <v>23288.130859375</v>
      </c>
      <c r="AM77" s="333">
        <v>23902.091796875</v>
      </c>
      <c r="AN77" s="333">
        <v>24532.240234375</v>
      </c>
      <c r="AO77" s="333">
        <v>25179</v>
      </c>
      <c r="AP77" s="388">
        <v>26623</v>
      </c>
      <c r="AQ77" s="93">
        <v>27220</v>
      </c>
      <c r="AR77" s="391">
        <f t="shared" si="90"/>
        <v>3026.3489502972311</v>
      </c>
      <c r="AS77" s="122">
        <f t="shared" si="91"/>
        <v>1376.4737503930996</v>
      </c>
      <c r="AT77" s="123">
        <f t="shared" si="92"/>
        <v>1649.8751999041315</v>
      </c>
      <c r="AU77" s="116">
        <f t="shared" si="93"/>
        <v>3730.1093175385108</v>
      </c>
      <c r="AV77" s="117">
        <f t="shared" si="94"/>
        <v>1681.9022419982778</v>
      </c>
      <c r="AW77" s="117">
        <f t="shared" si="95"/>
        <v>2048.2070755402328</v>
      </c>
      <c r="AX77" s="117">
        <f t="shared" si="96"/>
        <v>3327.3630868505124</v>
      </c>
      <c r="AY77" s="117">
        <f t="shared" si="97"/>
        <v>1555.9217935235913</v>
      </c>
      <c r="AZ77" s="118">
        <f t="shared" si="98"/>
        <v>1771.4412933269207</v>
      </c>
      <c r="BA77" s="110">
        <f t="shared" si="99"/>
        <v>3521.900626240656</v>
      </c>
      <c r="BB77" s="111">
        <f t="shared" si="100"/>
        <v>1416.3702506564889</v>
      </c>
      <c r="BC77" s="111">
        <f t="shared" si="101"/>
        <v>2105.5303755841678</v>
      </c>
      <c r="BD77" s="111">
        <f t="shared" si="102"/>
        <v>3189.0064044109581</v>
      </c>
      <c r="BE77" s="111">
        <f t="shared" si="103"/>
        <v>1321.1606610134202</v>
      </c>
      <c r="BF77" s="112">
        <f t="shared" si="104"/>
        <v>1867.8457433975377</v>
      </c>
      <c r="BG77" s="126">
        <f t="shared" si="105"/>
        <v>3004.4419782834784</v>
      </c>
      <c r="BH77" s="127">
        <f t="shared" si="106"/>
        <v>1178.5670472584352</v>
      </c>
      <c r="BI77" s="127">
        <f t="shared" si="107"/>
        <v>1825.874931025043</v>
      </c>
      <c r="BJ77" s="127">
        <f t="shared" si="108"/>
        <v>2531.2303202921007</v>
      </c>
      <c r="BK77" s="127">
        <f t="shared" si="109"/>
        <v>1041.120480844814</v>
      </c>
      <c r="BL77" s="128">
        <f t="shared" si="110"/>
        <v>1490.109839447287</v>
      </c>
      <c r="BM77" s="132">
        <f t="shared" si="111"/>
        <v>2536.951704023094</v>
      </c>
      <c r="BN77" s="133">
        <f t="shared" si="112"/>
        <v>1075.9095535661597</v>
      </c>
      <c r="BO77" s="133">
        <f t="shared" si="113"/>
        <v>1461.042150456934</v>
      </c>
      <c r="BP77" s="133">
        <f t="shared" si="114"/>
        <v>2004.9372980687488</v>
      </c>
      <c r="BQ77" s="133">
        <f t="shared" si="115"/>
        <v>889.47575415311019</v>
      </c>
      <c r="BR77" s="231">
        <f t="shared" si="116"/>
        <v>1115.4615439156385</v>
      </c>
      <c r="BS77" s="401">
        <f t="shared" si="120"/>
        <v>2828.5617395531117</v>
      </c>
      <c r="BT77" s="402">
        <f t="shared" si="121"/>
        <v>1167.3327532800349</v>
      </c>
      <c r="BU77" s="402">
        <f t="shared" si="122"/>
        <v>1661.2289862730768</v>
      </c>
      <c r="BV77" s="402">
        <f t="shared" si="123"/>
        <v>2147.8582471075665</v>
      </c>
      <c r="BW77" s="402">
        <f t="shared" si="124"/>
        <v>925.36962721006125</v>
      </c>
      <c r="BX77" s="403">
        <f t="shared" si="125"/>
        <v>1222.4886198975053</v>
      </c>
      <c r="BY77" s="223">
        <f t="shared" si="117"/>
        <v>0.26503876654068503</v>
      </c>
      <c r="BZ77" s="143">
        <f t="shared" si="118"/>
        <v>0.25410555906692095</v>
      </c>
      <c r="CA77" s="143">
        <f t="shared" si="119"/>
        <v>0.27416022802826434</v>
      </c>
      <c r="CB77" s="143">
        <f t="shared" si="126"/>
        <v>0.12845038493403918</v>
      </c>
      <c r="CC77" s="143">
        <f t="shared" si="127"/>
        <v>0.16016860077014375</v>
      </c>
      <c r="CD77" s="147">
        <f t="shared" si="128"/>
        <v>0.10198820675823653</v>
      </c>
      <c r="CE77" s="150">
        <f t="shared" si="129"/>
        <v>-3.0926233849990017E-2</v>
      </c>
      <c r="CF77" s="144">
        <f t="shared" si="130"/>
        <v>-0.13567446092026733</v>
      </c>
      <c r="CG77" s="144">
        <f t="shared" si="131"/>
        <v>5.5088642311091528E-2</v>
      </c>
      <c r="CH77" s="144">
        <f t="shared" si="132"/>
        <v>-1.6313987424454442E-2</v>
      </c>
      <c r="CI77" s="144">
        <f t="shared" si="133"/>
        <v>-0.12849643374646891</v>
      </c>
      <c r="CJ77" s="151">
        <f t="shared" si="134"/>
        <v>8.2219965544090307E-2</v>
      </c>
      <c r="CK77" s="155">
        <f t="shared" si="135"/>
        <v>-0.12443580678348376</v>
      </c>
      <c r="CL77" s="145">
        <f t="shared" si="136"/>
        <v>-0.14595890896015737</v>
      </c>
      <c r="CM77" s="145">
        <f t="shared" si="137"/>
        <v>-0.10995742073007787</v>
      </c>
      <c r="CN77" s="145">
        <f t="shared" si="138"/>
        <v>-0.18533784530914912</v>
      </c>
      <c r="CO77" s="145">
        <f t="shared" si="139"/>
        <v>-0.19118978935683892</v>
      </c>
      <c r="CP77" s="156">
        <f t="shared" si="140"/>
        <v>-0.18119866074661847</v>
      </c>
      <c r="CQ77" s="160">
        <f t="shared" si="141"/>
        <v>-0.10717386895925596</v>
      </c>
      <c r="CR77" s="146">
        <f t="shared" si="142"/>
        <v>-3.4749613627658493E-2</v>
      </c>
      <c r="CS77" s="146">
        <f t="shared" si="143"/>
        <v>-0.1539223287281474</v>
      </c>
      <c r="CT77" s="146">
        <f t="shared" si="144"/>
        <v>-0.16249454308837002</v>
      </c>
      <c r="CU77" s="146">
        <f t="shared" si="145"/>
        <v>-9.6659173357876535E-2</v>
      </c>
      <c r="CV77" s="408">
        <f t="shared" si="146"/>
        <v>-0.20849286480660759</v>
      </c>
      <c r="CW77" s="410">
        <f t="shared" si="147"/>
        <v>0.13994682072021319</v>
      </c>
      <c r="CX77" s="411">
        <f t="shared" si="148"/>
        <v>0.1093026132165012</v>
      </c>
      <c r="CY77" s="411">
        <f t="shared" si="149"/>
        <v>0.1625131755679472</v>
      </c>
      <c r="CZ77" s="411">
        <f t="shared" si="150"/>
        <v>9.5307217015665593E-2</v>
      </c>
      <c r="DA77" s="411">
        <f t="shared" si="151"/>
        <v>6.3683090381536106E-2</v>
      </c>
      <c r="DB77" s="412">
        <f t="shared" si="152"/>
        <v>0.1205244860831263</v>
      </c>
    </row>
    <row r="78" spans="1:106" x14ac:dyDescent="0.25">
      <c r="A78" s="191">
        <v>9</v>
      </c>
      <c r="B78" s="192" t="s">
        <v>348</v>
      </c>
      <c r="C78" s="2">
        <v>903</v>
      </c>
      <c r="D78" s="7" t="s">
        <v>78</v>
      </c>
      <c r="E78" s="24">
        <v>138926.38169393272</v>
      </c>
      <c r="F78" s="25">
        <v>55873.418802205553</v>
      </c>
      <c r="G78" s="26">
        <v>83052.962891727162</v>
      </c>
      <c r="H78" s="41">
        <v>142582.30340078488</v>
      </c>
      <c r="I78" s="33">
        <v>56105.681252502167</v>
      </c>
      <c r="J78" s="33">
        <v>86476.62214828271</v>
      </c>
      <c r="K78" s="33">
        <v>126694.55909391206</v>
      </c>
      <c r="L78" s="33">
        <v>51903.166558324549</v>
      </c>
      <c r="M78" s="42">
        <v>74791.392535587511</v>
      </c>
      <c r="N78" s="11">
        <v>182749.3410387114</v>
      </c>
      <c r="O78" s="12">
        <v>67656.340294680893</v>
      </c>
      <c r="P78" s="12">
        <v>115093.00074403051</v>
      </c>
      <c r="Q78" s="12">
        <v>165209.05167739262</v>
      </c>
      <c r="R78" s="12">
        <v>63108.42466794225</v>
      </c>
      <c r="S78" s="13">
        <v>102100.62700945039</v>
      </c>
      <c r="T78" s="50">
        <v>156849.4653694256</v>
      </c>
      <c r="U78" s="35">
        <v>54496.58080140379</v>
      </c>
      <c r="V78" s="35">
        <v>102352.88456802182</v>
      </c>
      <c r="W78" s="35">
        <v>131672.02860623019</v>
      </c>
      <c r="X78" s="35">
        <v>48141.093491742955</v>
      </c>
      <c r="Y78" s="51">
        <v>83530.935114487234</v>
      </c>
      <c r="Z78" s="59">
        <v>155121.92361500673</v>
      </c>
      <c r="AA78" s="37">
        <v>55076.357459936204</v>
      </c>
      <c r="AB78" s="37">
        <v>100045.56615507053</v>
      </c>
      <c r="AC78" s="37">
        <v>121914.48380359136</v>
      </c>
      <c r="AD78" s="37">
        <v>45532.7164121799</v>
      </c>
      <c r="AE78" s="226">
        <v>76381.767391411457</v>
      </c>
      <c r="AF78" s="41">
        <v>149104.51362999048</v>
      </c>
      <c r="AG78" s="33">
        <v>53140.081320512647</v>
      </c>
      <c r="AH78" s="33">
        <v>95964.432309477837</v>
      </c>
      <c r="AI78" s="33">
        <v>112744.93855339848</v>
      </c>
      <c r="AJ78" s="33">
        <v>42125.278420658338</v>
      </c>
      <c r="AK78" s="42">
        <v>70619.660132740129</v>
      </c>
      <c r="AL78" s="108">
        <v>19361.85546875</v>
      </c>
      <c r="AM78" s="333">
        <v>19741.4140625</v>
      </c>
      <c r="AN78" s="333">
        <v>20128.4140625</v>
      </c>
      <c r="AO78" s="333">
        <v>20523</v>
      </c>
      <c r="AP78" s="388">
        <v>21709</v>
      </c>
      <c r="AQ78" s="93">
        <v>22212</v>
      </c>
      <c r="AR78" s="391">
        <f t="shared" si="90"/>
        <v>7175.261788218575</v>
      </c>
      <c r="AS78" s="122">
        <f t="shared" si="91"/>
        <v>2885.7471275098169</v>
      </c>
      <c r="AT78" s="123">
        <f t="shared" si="92"/>
        <v>4289.5146607087572</v>
      </c>
      <c r="AU78" s="116">
        <f t="shared" si="93"/>
        <v>7222.4969776419666</v>
      </c>
      <c r="AV78" s="117">
        <f t="shared" si="94"/>
        <v>2842.0295058335396</v>
      </c>
      <c r="AW78" s="117">
        <f t="shared" si="95"/>
        <v>4380.467471808427</v>
      </c>
      <c r="AX78" s="117">
        <f t="shared" si="96"/>
        <v>6417.7043596170734</v>
      </c>
      <c r="AY78" s="117">
        <f t="shared" si="97"/>
        <v>2629.1514069864793</v>
      </c>
      <c r="AZ78" s="118">
        <f t="shared" si="98"/>
        <v>3788.5529526305941</v>
      </c>
      <c r="BA78" s="110">
        <f t="shared" si="99"/>
        <v>9079.1723814535562</v>
      </c>
      <c r="BB78" s="111">
        <f t="shared" si="100"/>
        <v>3361.2355193312137</v>
      </c>
      <c r="BC78" s="111">
        <f t="shared" si="101"/>
        <v>5717.936862122343</v>
      </c>
      <c r="BD78" s="111">
        <f t="shared" si="102"/>
        <v>8207.753038287472</v>
      </c>
      <c r="BE78" s="111">
        <f t="shared" si="103"/>
        <v>3135.2904641163777</v>
      </c>
      <c r="BF78" s="112">
        <f t="shared" si="104"/>
        <v>5072.4625741710934</v>
      </c>
      <c r="BG78" s="126">
        <f t="shared" si="105"/>
        <v>7642.6187871863567</v>
      </c>
      <c r="BH78" s="127">
        <f t="shared" si="106"/>
        <v>2655.3905764948495</v>
      </c>
      <c r="BI78" s="127">
        <f t="shared" si="107"/>
        <v>4987.2282106915081</v>
      </c>
      <c r="BJ78" s="127">
        <f t="shared" si="108"/>
        <v>6415.8275401369292</v>
      </c>
      <c r="BK78" s="127">
        <f t="shared" si="109"/>
        <v>2345.7142470273816</v>
      </c>
      <c r="BL78" s="128">
        <f t="shared" si="110"/>
        <v>4070.1132931095476</v>
      </c>
      <c r="BM78" s="132">
        <f t="shared" si="111"/>
        <v>7145.5121661525964</v>
      </c>
      <c r="BN78" s="133">
        <f t="shared" si="112"/>
        <v>2537.0287650253904</v>
      </c>
      <c r="BO78" s="133">
        <f t="shared" si="113"/>
        <v>4608.4834011272069</v>
      </c>
      <c r="BP78" s="133">
        <f t="shared" si="114"/>
        <v>5615.8498228196304</v>
      </c>
      <c r="BQ78" s="133">
        <f t="shared" si="115"/>
        <v>2097.4119679478508</v>
      </c>
      <c r="BR78" s="231">
        <f t="shared" si="116"/>
        <v>3518.4378548717791</v>
      </c>
      <c r="BS78" s="401">
        <f t="shared" si="120"/>
        <v>6712.790997208288</v>
      </c>
      <c r="BT78" s="402">
        <f t="shared" si="121"/>
        <v>2392.404165339125</v>
      </c>
      <c r="BU78" s="402">
        <f t="shared" si="122"/>
        <v>4320.3868318691621</v>
      </c>
      <c r="BV78" s="402">
        <f t="shared" si="123"/>
        <v>5075.8571291823555</v>
      </c>
      <c r="BW78" s="402">
        <f t="shared" si="124"/>
        <v>1896.5099234944325</v>
      </c>
      <c r="BX78" s="403">
        <f t="shared" si="125"/>
        <v>3179.3472056879223</v>
      </c>
      <c r="BY78" s="223">
        <f t="shared" si="117"/>
        <v>2.6315532458813167E-2</v>
      </c>
      <c r="BZ78" s="143">
        <f t="shared" si="118"/>
        <v>4.1569400132616431E-3</v>
      </c>
      <c r="CA78" s="143">
        <f t="shared" si="119"/>
        <v>4.1222602269094667E-2</v>
      </c>
      <c r="CB78" s="143">
        <f t="shared" si="126"/>
        <v>-8.804535503536301E-2</v>
      </c>
      <c r="CC78" s="143">
        <f t="shared" si="127"/>
        <v>-7.1057979429107035E-2</v>
      </c>
      <c r="CD78" s="147">
        <f t="shared" si="128"/>
        <v>-9.9473517481970281E-2</v>
      </c>
      <c r="CE78" s="150">
        <f t="shared" si="129"/>
        <v>0.28171124101580064</v>
      </c>
      <c r="CF78" s="144">
        <f t="shared" si="130"/>
        <v>0.20587325176919755</v>
      </c>
      <c r="CG78" s="144">
        <f t="shared" si="131"/>
        <v>0.33091462044711784</v>
      </c>
      <c r="CH78" s="144">
        <f t="shared" si="132"/>
        <v>0.30399484286402373</v>
      </c>
      <c r="CI78" s="144">
        <f t="shared" si="133"/>
        <v>0.21588775507610208</v>
      </c>
      <c r="CJ78" s="151">
        <f t="shared" si="134"/>
        <v>0.36513873519427381</v>
      </c>
      <c r="CK78" s="155">
        <f t="shared" si="135"/>
        <v>-0.14172349690606811</v>
      </c>
      <c r="CL78" s="145">
        <f t="shared" si="136"/>
        <v>-0.19450888765131324</v>
      </c>
      <c r="CM78" s="145">
        <f t="shared" si="137"/>
        <v>-0.11069410036795371</v>
      </c>
      <c r="CN78" s="145">
        <f t="shared" si="138"/>
        <v>-0.20299749154574726</v>
      </c>
      <c r="CO78" s="145">
        <f t="shared" si="139"/>
        <v>-0.23716851204816058</v>
      </c>
      <c r="CP78" s="156">
        <f t="shared" si="140"/>
        <v>-0.18187637469889728</v>
      </c>
      <c r="CQ78" s="160">
        <f t="shared" si="141"/>
        <v>-1.1014011111545775E-2</v>
      </c>
      <c r="CR78" s="146">
        <f t="shared" si="142"/>
        <v>1.0638771277141829E-2</v>
      </c>
      <c r="CS78" s="146">
        <f t="shared" si="143"/>
        <v>-2.2542778571305381E-2</v>
      </c>
      <c r="CT78" s="146">
        <f t="shared" si="144"/>
        <v>-7.4104917391522182E-2</v>
      </c>
      <c r="CU78" s="146">
        <f t="shared" si="145"/>
        <v>-5.4181924222606988E-2</v>
      </c>
      <c r="CV78" s="408">
        <f t="shared" si="146"/>
        <v>-8.5587066794800645E-2</v>
      </c>
      <c r="CW78" s="410">
        <f t="shared" si="147"/>
        <v>-3.8791486366238644E-2</v>
      </c>
      <c r="CX78" s="411">
        <f t="shared" si="148"/>
        <v>-3.5156212733059702E-2</v>
      </c>
      <c r="CY78" s="411">
        <f t="shared" si="149"/>
        <v>-4.0792750767854477E-2</v>
      </c>
      <c r="CZ78" s="411">
        <f t="shared" si="150"/>
        <v>-7.5212927653168352E-2</v>
      </c>
      <c r="DA78" s="411">
        <f t="shared" si="151"/>
        <v>-7.4834937601264639E-2</v>
      </c>
      <c r="DB78" s="412">
        <f t="shared" si="152"/>
        <v>-7.5438255168199103E-2</v>
      </c>
    </row>
    <row r="79" spans="1:106" x14ac:dyDescent="0.25">
      <c r="A79" s="193">
        <v>9</v>
      </c>
      <c r="B79" s="192" t="s">
        <v>348</v>
      </c>
      <c r="C79" s="2">
        <v>904</v>
      </c>
      <c r="D79" s="7" t="s">
        <v>79</v>
      </c>
      <c r="E79" s="24">
        <v>116078.4453063103</v>
      </c>
      <c r="F79" s="25">
        <v>43155.713508768495</v>
      </c>
      <c r="G79" s="26">
        <v>72922.731797541812</v>
      </c>
      <c r="H79" s="41">
        <v>108099.28372076536</v>
      </c>
      <c r="I79" s="33">
        <v>38412.396984467203</v>
      </c>
      <c r="J79" s="33">
        <v>69686.886736298155</v>
      </c>
      <c r="K79" s="33">
        <v>95805.556976508611</v>
      </c>
      <c r="L79" s="33">
        <v>35535.172090979111</v>
      </c>
      <c r="M79" s="42">
        <v>60270.3848855295</v>
      </c>
      <c r="N79" s="11">
        <v>118237.09479284495</v>
      </c>
      <c r="O79" s="12">
        <v>40567.876276012503</v>
      </c>
      <c r="P79" s="12">
        <v>77669.21851683245</v>
      </c>
      <c r="Q79" s="12">
        <v>106742.33086255286</v>
      </c>
      <c r="R79" s="12">
        <v>37840.869795087281</v>
      </c>
      <c r="S79" s="13">
        <v>68901.461067465571</v>
      </c>
      <c r="T79" s="50">
        <v>119379.72817756413</v>
      </c>
      <c r="U79" s="35">
        <v>39482.113306716987</v>
      </c>
      <c r="V79" s="35">
        <v>79897.614870847145</v>
      </c>
      <c r="W79" s="35">
        <v>100082.66550614864</v>
      </c>
      <c r="X79" s="35">
        <v>34877.639661042551</v>
      </c>
      <c r="Y79" s="51">
        <v>65205.025845106087</v>
      </c>
      <c r="Z79" s="59">
        <v>156101.89317352005</v>
      </c>
      <c r="AA79" s="37">
        <v>52803.104148885483</v>
      </c>
      <c r="AB79" s="37">
        <v>103298.78902463456</v>
      </c>
      <c r="AC79" s="37">
        <v>122518.87761321673</v>
      </c>
      <c r="AD79" s="37">
        <v>43653.372840477379</v>
      </c>
      <c r="AE79" s="226">
        <v>78865.504772739354</v>
      </c>
      <c r="AF79" s="41">
        <v>159223.89575174314</v>
      </c>
      <c r="AG79" s="33">
        <v>53837.742405483434</v>
      </c>
      <c r="AH79" s="33">
        <v>105386.1533462597</v>
      </c>
      <c r="AI79" s="33">
        <v>120231.37838950506</v>
      </c>
      <c r="AJ79" s="33">
        <v>42678.329276384226</v>
      </c>
      <c r="AK79" s="42">
        <v>77553.04911312084</v>
      </c>
      <c r="AL79" s="108">
        <v>52038.28125</v>
      </c>
      <c r="AM79" s="333">
        <v>52663.640625</v>
      </c>
      <c r="AN79" s="333">
        <v>53296.51953125</v>
      </c>
      <c r="AO79" s="333">
        <v>53937</v>
      </c>
      <c r="AP79" s="388">
        <v>56571</v>
      </c>
      <c r="AQ79" s="93">
        <v>57046</v>
      </c>
      <c r="AR79" s="391">
        <f t="shared" si="90"/>
        <v>2230.6356497181641</v>
      </c>
      <c r="AS79" s="122">
        <f t="shared" si="91"/>
        <v>829.30704996657619</v>
      </c>
      <c r="AT79" s="123">
        <f t="shared" si="92"/>
        <v>1401.3285997515879</v>
      </c>
      <c r="AU79" s="116">
        <f t="shared" si="93"/>
        <v>2052.6359825843388</v>
      </c>
      <c r="AV79" s="117">
        <f t="shared" si="94"/>
        <v>729.39121808894504</v>
      </c>
      <c r="AW79" s="117">
        <f t="shared" si="95"/>
        <v>1323.2447644953934</v>
      </c>
      <c r="AX79" s="117">
        <f t="shared" si="96"/>
        <v>1819.1973786755007</v>
      </c>
      <c r="AY79" s="117">
        <f t="shared" si="97"/>
        <v>674.7572266037032</v>
      </c>
      <c r="AZ79" s="118">
        <f t="shared" si="98"/>
        <v>1144.4401520717977</v>
      </c>
      <c r="BA79" s="110">
        <f t="shared" si="99"/>
        <v>2218.4768505102388</v>
      </c>
      <c r="BB79" s="111">
        <f t="shared" si="100"/>
        <v>761.17308658824982</v>
      </c>
      <c r="BC79" s="111">
        <f t="shared" si="101"/>
        <v>1457.3037639219895</v>
      </c>
      <c r="BD79" s="111">
        <f t="shared" si="102"/>
        <v>2002.8011547726924</v>
      </c>
      <c r="BE79" s="111">
        <f t="shared" si="103"/>
        <v>710.00639681357768</v>
      </c>
      <c r="BF79" s="112">
        <f t="shared" si="104"/>
        <v>1292.7947579591146</v>
      </c>
      <c r="BG79" s="126">
        <f t="shared" si="105"/>
        <v>2213.3179112216872</v>
      </c>
      <c r="BH79" s="127">
        <f t="shared" si="106"/>
        <v>732.00425138062894</v>
      </c>
      <c r="BI79" s="127">
        <f t="shared" si="107"/>
        <v>1481.3136598410579</v>
      </c>
      <c r="BJ79" s="127">
        <f t="shared" si="108"/>
        <v>1855.5474999749456</v>
      </c>
      <c r="BK79" s="127">
        <f t="shared" si="109"/>
        <v>646.6366253414642</v>
      </c>
      <c r="BL79" s="128">
        <f t="shared" si="110"/>
        <v>1208.9108746334814</v>
      </c>
      <c r="BM79" s="132">
        <f t="shared" si="111"/>
        <v>2759.397804060739</v>
      </c>
      <c r="BN79" s="133">
        <f t="shared" si="112"/>
        <v>933.39527582834819</v>
      </c>
      <c r="BO79" s="133">
        <f t="shared" si="113"/>
        <v>1826.0025282323904</v>
      </c>
      <c r="BP79" s="133">
        <f t="shared" si="114"/>
        <v>2165.7541428155191</v>
      </c>
      <c r="BQ79" s="133">
        <f t="shared" si="115"/>
        <v>771.65637589007406</v>
      </c>
      <c r="BR79" s="231">
        <f t="shared" si="116"/>
        <v>1394.0977669254451</v>
      </c>
      <c r="BS79" s="401">
        <f t="shared" si="120"/>
        <v>2791.1491735045952</v>
      </c>
      <c r="BT79" s="402">
        <f t="shared" si="121"/>
        <v>943.76016557661239</v>
      </c>
      <c r="BU79" s="402">
        <f t="shared" si="122"/>
        <v>1847.3890079279827</v>
      </c>
      <c r="BV79" s="402">
        <f t="shared" si="123"/>
        <v>2107.6215403271931</v>
      </c>
      <c r="BW79" s="402">
        <f t="shared" si="124"/>
        <v>748.13885770052639</v>
      </c>
      <c r="BX79" s="403">
        <f t="shared" si="125"/>
        <v>1359.4826826266669</v>
      </c>
      <c r="BY79" s="223">
        <f t="shared" si="117"/>
        <v>-6.8739390543087919E-2</v>
      </c>
      <c r="BZ79" s="143">
        <f t="shared" si="118"/>
        <v>-0.10991166959474628</v>
      </c>
      <c r="CA79" s="143">
        <f t="shared" si="119"/>
        <v>-4.4373612747084935E-2</v>
      </c>
      <c r="CB79" s="143">
        <f t="shared" si="126"/>
        <v>-0.17464817241741268</v>
      </c>
      <c r="CC79" s="143">
        <f t="shared" si="127"/>
        <v>-0.17658244524774272</v>
      </c>
      <c r="CD79" s="147">
        <f t="shared" si="128"/>
        <v>-0.17350346867338307</v>
      </c>
      <c r="CE79" s="150">
        <f t="shared" si="129"/>
        <v>9.3782407460412762E-2</v>
      </c>
      <c r="CF79" s="144">
        <f t="shared" si="130"/>
        <v>5.611415742727302E-2</v>
      </c>
      <c r="CG79" s="144">
        <f t="shared" si="131"/>
        <v>0.11454567931467799</v>
      </c>
      <c r="CH79" s="144">
        <f t="shared" si="132"/>
        <v>0.11415594492839209</v>
      </c>
      <c r="CI79" s="144">
        <f t="shared" si="133"/>
        <v>6.4884945490203211E-2</v>
      </c>
      <c r="CJ79" s="151">
        <f t="shared" si="134"/>
        <v>0.14320592440763277</v>
      </c>
      <c r="CK79" s="155">
        <f t="shared" si="135"/>
        <v>9.6639162753543173E-3</v>
      </c>
      <c r="CL79" s="145">
        <f t="shared" si="136"/>
        <v>-2.6764106701279801E-2</v>
      </c>
      <c r="CM79" s="145">
        <f t="shared" si="137"/>
        <v>2.8690855870163762E-2</v>
      </c>
      <c r="CN79" s="145">
        <f t="shared" si="138"/>
        <v>-6.2390106179895606E-2</v>
      </c>
      <c r="CO79" s="145">
        <f t="shared" si="139"/>
        <v>-7.8307664440351574E-2</v>
      </c>
      <c r="CP79" s="156">
        <f t="shared" si="140"/>
        <v>-5.3648139895612387E-2</v>
      </c>
      <c r="CQ79" s="160">
        <f t="shared" si="141"/>
        <v>0.30760804666380004</v>
      </c>
      <c r="CR79" s="146">
        <f t="shared" si="142"/>
        <v>0.33739305539914527</v>
      </c>
      <c r="CS79" s="146">
        <f t="shared" si="143"/>
        <v>0.2928895210653652</v>
      </c>
      <c r="CT79" s="146">
        <f t="shared" si="144"/>
        <v>0.22417680418083694</v>
      </c>
      <c r="CU79" s="146">
        <f t="shared" si="145"/>
        <v>0.25161488176154023</v>
      </c>
      <c r="CV79" s="408">
        <f t="shared" si="146"/>
        <v>0.20950039894292202</v>
      </c>
      <c r="CW79" s="410">
        <f t="shared" si="147"/>
        <v>1.9999773960157764E-2</v>
      </c>
      <c r="CX79" s="411">
        <f t="shared" si="148"/>
        <v>1.9594269565680247E-2</v>
      </c>
      <c r="CY79" s="411">
        <f t="shared" si="149"/>
        <v>2.0207055100397591E-2</v>
      </c>
      <c r="CZ79" s="411">
        <f t="shared" si="150"/>
        <v>-1.8670585858067832E-2</v>
      </c>
      <c r="DA79" s="411">
        <f t="shared" si="151"/>
        <v>-2.2336041882863384E-2</v>
      </c>
      <c r="DB79" s="412">
        <f t="shared" si="152"/>
        <v>-1.66416947865929E-2</v>
      </c>
    </row>
    <row r="80" spans="1:106" x14ac:dyDescent="0.25">
      <c r="A80" s="191">
        <v>9</v>
      </c>
      <c r="B80" s="192" t="s">
        <v>348</v>
      </c>
      <c r="C80" s="2">
        <v>905</v>
      </c>
      <c r="D80" s="7" t="s">
        <v>80</v>
      </c>
      <c r="E80" s="24">
        <v>51667.894910440387</v>
      </c>
      <c r="F80" s="25">
        <v>21199.315437651487</v>
      </c>
      <c r="G80" s="26">
        <v>30468.579472788901</v>
      </c>
      <c r="H80" s="41">
        <v>62468.999134540725</v>
      </c>
      <c r="I80" s="33">
        <v>25767.364294093535</v>
      </c>
      <c r="J80" s="33">
        <v>36701.634840447194</v>
      </c>
      <c r="K80" s="33">
        <v>55579.591395778756</v>
      </c>
      <c r="L80" s="33">
        <v>23837.297237447172</v>
      </c>
      <c r="M80" s="42">
        <v>31742.294158331581</v>
      </c>
      <c r="N80" s="11">
        <v>76137.543765820315</v>
      </c>
      <c r="O80" s="12">
        <v>31860.857844761329</v>
      </c>
      <c r="P80" s="12">
        <v>44276.68592105899</v>
      </c>
      <c r="Q80" s="12">
        <v>68997.618032861385</v>
      </c>
      <c r="R80" s="12">
        <v>29719.144405305891</v>
      </c>
      <c r="S80" s="13">
        <v>39278.47362755549</v>
      </c>
      <c r="T80" s="50">
        <v>69691.066245756068</v>
      </c>
      <c r="U80" s="35">
        <v>27897.473328944423</v>
      </c>
      <c r="V80" s="35">
        <v>41793.592916811642</v>
      </c>
      <c r="W80" s="35">
        <v>58752.076616746228</v>
      </c>
      <c r="X80" s="35">
        <v>24644.02081676148</v>
      </c>
      <c r="Y80" s="51">
        <v>34108.055799984752</v>
      </c>
      <c r="Z80" s="59">
        <v>66237.318392934627</v>
      </c>
      <c r="AA80" s="37">
        <v>27959.823654254425</v>
      </c>
      <c r="AB80" s="37">
        <v>38277.494738680209</v>
      </c>
      <c r="AC80" s="37">
        <v>52338.651295807838</v>
      </c>
      <c r="AD80" s="37">
        <v>23114.940422663185</v>
      </c>
      <c r="AE80" s="226">
        <v>29223.710873144653</v>
      </c>
      <c r="AF80" s="41">
        <v>72019.600268539871</v>
      </c>
      <c r="AG80" s="33">
        <v>29191.400509023555</v>
      </c>
      <c r="AH80" s="33">
        <v>42828.199759516312</v>
      </c>
      <c r="AI80" s="33">
        <v>54657.666976718006</v>
      </c>
      <c r="AJ80" s="33">
        <v>23140.647198386745</v>
      </c>
      <c r="AK80" s="42">
        <v>31517.019778331261</v>
      </c>
      <c r="AL80" s="108">
        <v>24576.97265625</v>
      </c>
      <c r="AM80" s="333">
        <v>24184.009765625</v>
      </c>
      <c r="AN80" s="333">
        <v>23799.412109375</v>
      </c>
      <c r="AO80" s="333">
        <v>23423</v>
      </c>
      <c r="AP80" s="388">
        <v>24567</v>
      </c>
      <c r="AQ80" s="93">
        <v>24773</v>
      </c>
      <c r="AR80" s="391">
        <f t="shared" si="90"/>
        <v>2102.2888226756877</v>
      </c>
      <c r="AS80" s="122">
        <f t="shared" si="91"/>
        <v>862.56821514021726</v>
      </c>
      <c r="AT80" s="123">
        <f t="shared" si="92"/>
        <v>1239.7206075354707</v>
      </c>
      <c r="AU80" s="116">
        <f t="shared" si="93"/>
        <v>2583.0703733561077</v>
      </c>
      <c r="AV80" s="117">
        <f t="shared" si="94"/>
        <v>1065.4711333568473</v>
      </c>
      <c r="AW80" s="117">
        <f t="shared" si="95"/>
        <v>1517.5992399992604</v>
      </c>
      <c r="AX80" s="117">
        <f t="shared" si="96"/>
        <v>2298.1958713388894</v>
      </c>
      <c r="AY80" s="117">
        <f t="shared" si="97"/>
        <v>985.66356317509246</v>
      </c>
      <c r="AZ80" s="118">
        <f t="shared" si="98"/>
        <v>1312.5323081637966</v>
      </c>
      <c r="BA80" s="110">
        <f t="shared" si="99"/>
        <v>3199.1354835117304</v>
      </c>
      <c r="BB80" s="111">
        <f t="shared" si="100"/>
        <v>1338.7245743020176</v>
      </c>
      <c r="BC80" s="111">
        <f t="shared" si="101"/>
        <v>1860.4109092097128</v>
      </c>
      <c r="BD80" s="111">
        <f t="shared" si="102"/>
        <v>2899.1311934836422</v>
      </c>
      <c r="BE80" s="111">
        <f t="shared" si="103"/>
        <v>1248.7343917877286</v>
      </c>
      <c r="BF80" s="112">
        <f t="shared" si="104"/>
        <v>1650.3968016959134</v>
      </c>
      <c r="BG80" s="126">
        <f t="shared" si="105"/>
        <v>2975.3262283121749</v>
      </c>
      <c r="BH80" s="127">
        <f t="shared" si="106"/>
        <v>1191.0290453376776</v>
      </c>
      <c r="BI80" s="127">
        <f t="shared" si="107"/>
        <v>1784.297182974497</v>
      </c>
      <c r="BJ80" s="127">
        <f t="shared" si="108"/>
        <v>2508.3070749582134</v>
      </c>
      <c r="BK80" s="127">
        <f t="shared" si="109"/>
        <v>1052.129138742325</v>
      </c>
      <c r="BL80" s="128">
        <f t="shared" si="110"/>
        <v>1456.1779362158882</v>
      </c>
      <c r="BM80" s="132">
        <f t="shared" si="111"/>
        <v>2696.1907596749556</v>
      </c>
      <c r="BN80" s="133">
        <f t="shared" si="112"/>
        <v>1138.1049234442312</v>
      </c>
      <c r="BO80" s="133">
        <f t="shared" si="113"/>
        <v>1558.0858362307245</v>
      </c>
      <c r="BP80" s="133">
        <f t="shared" si="114"/>
        <v>2130.4453655638799</v>
      </c>
      <c r="BQ80" s="133">
        <f t="shared" si="115"/>
        <v>940.89389924138823</v>
      </c>
      <c r="BR80" s="231">
        <f t="shared" si="116"/>
        <v>1189.5514663224917</v>
      </c>
      <c r="BS80" s="401">
        <f t="shared" si="120"/>
        <v>2907.181216184551</v>
      </c>
      <c r="BT80" s="402">
        <f t="shared" si="121"/>
        <v>1178.3554881937414</v>
      </c>
      <c r="BU80" s="402">
        <f t="shared" si="122"/>
        <v>1728.8257279908091</v>
      </c>
      <c r="BV80" s="402">
        <f t="shared" si="123"/>
        <v>2206.3402485253305</v>
      </c>
      <c r="BW80" s="402">
        <f t="shared" si="124"/>
        <v>934.10758480550373</v>
      </c>
      <c r="BX80" s="403">
        <f t="shared" si="125"/>
        <v>1272.2326637198264</v>
      </c>
      <c r="BY80" s="223">
        <f t="shared" si="117"/>
        <v>0.20904866054292814</v>
      </c>
      <c r="BZ80" s="143">
        <f t="shared" si="118"/>
        <v>0.21548096068842251</v>
      </c>
      <c r="CA80" s="143">
        <f t="shared" si="119"/>
        <v>0.20457321855864516</v>
      </c>
      <c r="CB80" s="143">
        <f t="shared" si="126"/>
        <v>7.570845477871295E-2</v>
      </c>
      <c r="CC80" s="143">
        <f t="shared" si="127"/>
        <v>0.12443712192283542</v>
      </c>
      <c r="CD80" s="147">
        <f t="shared" si="128"/>
        <v>4.1804203135896709E-2</v>
      </c>
      <c r="CE80" s="150">
        <f t="shared" si="129"/>
        <v>0.21880524453163358</v>
      </c>
      <c r="CF80" s="144">
        <f t="shared" si="130"/>
        <v>0.23648105724435933</v>
      </c>
      <c r="CG80" s="144">
        <f t="shared" si="131"/>
        <v>0.20639546749191889</v>
      </c>
      <c r="CH80" s="144">
        <f t="shared" si="132"/>
        <v>0.24142003026855144</v>
      </c>
      <c r="CI80" s="144">
        <f t="shared" si="133"/>
        <v>0.24674975141974734</v>
      </c>
      <c r="CJ80" s="151">
        <f t="shared" si="134"/>
        <v>0.23741760540788906</v>
      </c>
      <c r="CK80" s="155">
        <f t="shared" si="135"/>
        <v>-8.4668840117721286E-2</v>
      </c>
      <c r="CL80" s="145">
        <f t="shared" si="136"/>
        <v>-0.12439666675417464</v>
      </c>
      <c r="CM80" s="145">
        <f t="shared" si="137"/>
        <v>-5.6081275113373678E-2</v>
      </c>
      <c r="CN80" s="145">
        <f t="shared" si="138"/>
        <v>-0.14849123358483954</v>
      </c>
      <c r="CO80" s="145">
        <f t="shared" si="139"/>
        <v>-0.17076950531719637</v>
      </c>
      <c r="CP80" s="156">
        <f t="shared" si="140"/>
        <v>-0.13163489693101196</v>
      </c>
      <c r="CQ80" s="160">
        <f t="shared" si="141"/>
        <v>-4.9557971184459558E-2</v>
      </c>
      <c r="CR80" s="146">
        <f t="shared" si="142"/>
        <v>2.2349810886031847E-3</v>
      </c>
      <c r="CS80" s="146">
        <f t="shared" si="143"/>
        <v>-8.4130076711281462E-2</v>
      </c>
      <c r="CT80" s="146">
        <f t="shared" si="144"/>
        <v>-0.1091608278423023</v>
      </c>
      <c r="CU80" s="146">
        <f t="shared" si="145"/>
        <v>-6.204670923903377E-2</v>
      </c>
      <c r="CV80" s="408">
        <f t="shared" si="146"/>
        <v>-0.14320209147899546</v>
      </c>
      <c r="CW80" s="410">
        <f t="shared" si="147"/>
        <v>8.7296436750404827E-2</v>
      </c>
      <c r="CX80" s="411">
        <f t="shared" si="148"/>
        <v>4.404809093213756E-2</v>
      </c>
      <c r="CY80" s="411">
        <f t="shared" si="149"/>
        <v>0.11888722216288415</v>
      </c>
      <c r="CZ80" s="411">
        <f t="shared" si="150"/>
        <v>4.4307899105071401E-2</v>
      </c>
      <c r="DA80" s="411">
        <f t="shared" si="151"/>
        <v>1.1121281410855647E-3</v>
      </c>
      <c r="DB80" s="412">
        <f t="shared" si="152"/>
        <v>7.847425383933912E-2</v>
      </c>
    </row>
    <row r="81" spans="1:106" x14ac:dyDescent="0.25">
      <c r="A81" s="193">
        <v>9</v>
      </c>
      <c r="B81" s="192" t="s">
        <v>348</v>
      </c>
      <c r="C81" s="2">
        <v>906</v>
      </c>
      <c r="D81" s="7" t="s">
        <v>81</v>
      </c>
      <c r="E81" s="24">
        <v>266479.02138531982</v>
      </c>
      <c r="F81" s="25">
        <v>106406.32949840822</v>
      </c>
      <c r="G81" s="26">
        <v>160072.69188691161</v>
      </c>
      <c r="H81" s="41">
        <v>337943.53156318469</v>
      </c>
      <c r="I81" s="33">
        <v>130389.82960854417</v>
      </c>
      <c r="J81" s="33">
        <v>207553.70195464051</v>
      </c>
      <c r="K81" s="33">
        <v>300130.99396439374</v>
      </c>
      <c r="L81" s="33">
        <v>120623.16850277985</v>
      </c>
      <c r="M81" s="42">
        <v>179507.82546161386</v>
      </c>
      <c r="N81" s="11">
        <v>341381.02020201209</v>
      </c>
      <c r="O81" s="12">
        <v>127701.81152673358</v>
      </c>
      <c r="P81" s="12">
        <v>213679.20867527853</v>
      </c>
      <c r="Q81" s="12">
        <v>308675.43414435803</v>
      </c>
      <c r="R81" s="12">
        <v>119117.58923986944</v>
      </c>
      <c r="S81" s="13">
        <v>189557.84490448862</v>
      </c>
      <c r="T81" s="50">
        <v>295415.70520802727</v>
      </c>
      <c r="U81" s="35">
        <v>107274.49070344362</v>
      </c>
      <c r="V81" s="35">
        <v>188141.21450458362</v>
      </c>
      <c r="W81" s="35">
        <v>248307.36697408796</v>
      </c>
      <c r="X81" s="35">
        <v>94763.950513764357</v>
      </c>
      <c r="Y81" s="51">
        <v>153543.41646032358</v>
      </c>
      <c r="Z81" s="59">
        <v>578130.84448431642</v>
      </c>
      <c r="AA81" s="37">
        <v>188196.80173913317</v>
      </c>
      <c r="AB81" s="37">
        <v>389934.04274518322</v>
      </c>
      <c r="AC81" s="37">
        <v>453288.88811633486</v>
      </c>
      <c r="AD81" s="37">
        <v>155586.02635442192</v>
      </c>
      <c r="AE81" s="226">
        <v>297702.86176191294</v>
      </c>
      <c r="AF81" s="41">
        <v>561686.59569784347</v>
      </c>
      <c r="AG81" s="33">
        <v>181674.12293317277</v>
      </c>
      <c r="AH81" s="33">
        <v>380012.47276467073</v>
      </c>
      <c r="AI81" s="33">
        <v>423665.89979239879</v>
      </c>
      <c r="AJ81" s="33">
        <v>144016.96083657749</v>
      </c>
      <c r="AK81" s="42">
        <v>279648.93895582133</v>
      </c>
      <c r="AL81" s="108">
        <v>106365.03125</v>
      </c>
      <c r="AM81" s="333">
        <v>110769.5625</v>
      </c>
      <c r="AN81" s="333">
        <v>115418.6875</v>
      </c>
      <c r="AO81" s="333">
        <v>120326</v>
      </c>
      <c r="AP81" s="388">
        <v>128192</v>
      </c>
      <c r="AQ81" s="93">
        <v>132777</v>
      </c>
      <c r="AR81" s="391">
        <f t="shared" si="90"/>
        <v>2505.3254650862505</v>
      </c>
      <c r="AS81" s="122">
        <f t="shared" si="91"/>
        <v>1000.3882690384506</v>
      </c>
      <c r="AT81" s="123">
        <f t="shared" si="92"/>
        <v>1504.9371960477997</v>
      </c>
      <c r="AU81" s="116">
        <f t="shared" si="93"/>
        <v>3050.8699676699066</v>
      </c>
      <c r="AV81" s="117">
        <f t="shared" si="94"/>
        <v>1177.1268809384724</v>
      </c>
      <c r="AW81" s="117">
        <f t="shared" si="95"/>
        <v>1873.743086731434</v>
      </c>
      <c r="AX81" s="117">
        <f t="shared" si="96"/>
        <v>2709.5078033227196</v>
      </c>
      <c r="AY81" s="117">
        <f t="shared" si="97"/>
        <v>1088.9558988984888</v>
      </c>
      <c r="AZ81" s="118">
        <f t="shared" si="98"/>
        <v>1620.5519044242308</v>
      </c>
      <c r="BA81" s="110">
        <f t="shared" si="99"/>
        <v>2957.7621059155786</v>
      </c>
      <c r="BB81" s="111">
        <f t="shared" si="100"/>
        <v>1106.4223159419792</v>
      </c>
      <c r="BC81" s="111">
        <f t="shared" si="101"/>
        <v>1851.3397899735994</v>
      </c>
      <c r="BD81" s="111">
        <f t="shared" si="102"/>
        <v>2674.397368661449</v>
      </c>
      <c r="BE81" s="111">
        <f t="shared" si="103"/>
        <v>1032.0476849978859</v>
      </c>
      <c r="BF81" s="112">
        <f t="shared" si="104"/>
        <v>1642.3496836635629</v>
      </c>
      <c r="BG81" s="126">
        <f t="shared" si="105"/>
        <v>2455.1277795989831</v>
      </c>
      <c r="BH81" s="127">
        <f t="shared" si="106"/>
        <v>891.53209367421516</v>
      </c>
      <c r="BI81" s="127">
        <f t="shared" si="107"/>
        <v>1563.5956859247678</v>
      </c>
      <c r="BJ81" s="127">
        <f t="shared" si="108"/>
        <v>2063.6218853289224</v>
      </c>
      <c r="BK81" s="127">
        <f t="shared" si="109"/>
        <v>787.56004948028158</v>
      </c>
      <c r="BL81" s="128">
        <f t="shared" si="110"/>
        <v>1276.0618358486411</v>
      </c>
      <c r="BM81" s="132">
        <f t="shared" si="111"/>
        <v>4509.8823989353186</v>
      </c>
      <c r="BN81" s="133">
        <f t="shared" si="112"/>
        <v>1468.0853855087148</v>
      </c>
      <c r="BO81" s="133">
        <f t="shared" si="113"/>
        <v>3041.7970134266043</v>
      </c>
      <c r="BP81" s="133">
        <f t="shared" si="114"/>
        <v>3536.0154152859373</v>
      </c>
      <c r="BQ81" s="133">
        <f t="shared" si="115"/>
        <v>1213.6952879619782</v>
      </c>
      <c r="BR81" s="231">
        <f t="shared" si="116"/>
        <v>2322.3201273239588</v>
      </c>
      <c r="BS81" s="401">
        <f t="shared" si="120"/>
        <v>4230.3003961367058</v>
      </c>
      <c r="BT81" s="402">
        <f t="shared" si="121"/>
        <v>1368.265007743606</v>
      </c>
      <c r="BU81" s="402">
        <f t="shared" si="122"/>
        <v>2862.0353883931007</v>
      </c>
      <c r="BV81" s="402">
        <f t="shared" si="123"/>
        <v>3190.8078943823011</v>
      </c>
      <c r="BW81" s="402">
        <f t="shared" si="124"/>
        <v>1084.6529205854742</v>
      </c>
      <c r="BX81" s="403">
        <f t="shared" si="125"/>
        <v>2106.1549737968271</v>
      </c>
      <c r="BY81" s="223">
        <f t="shared" si="117"/>
        <v>0.26818062377424284</v>
      </c>
      <c r="BZ81" s="143">
        <f t="shared" si="118"/>
        <v>0.22539542735091461</v>
      </c>
      <c r="CA81" s="143">
        <f t="shared" si="119"/>
        <v>0.29662155054700623</v>
      </c>
      <c r="CB81" s="143">
        <f t="shared" si="126"/>
        <v>0.1262837592397725</v>
      </c>
      <c r="CC81" s="143">
        <f t="shared" si="127"/>
        <v>0.13360895983715246</v>
      </c>
      <c r="CD81" s="147">
        <f t="shared" si="128"/>
        <v>0.12141442331983031</v>
      </c>
      <c r="CE81" s="150">
        <f t="shared" si="129"/>
        <v>1.017178409341651E-2</v>
      </c>
      <c r="CF81" s="144">
        <f t="shared" si="130"/>
        <v>-2.0615243457872016E-2</v>
      </c>
      <c r="CG81" s="144">
        <f t="shared" si="131"/>
        <v>2.951287624817556E-2</v>
      </c>
      <c r="CH81" s="144">
        <f t="shared" si="132"/>
        <v>2.8469036360096719E-2</v>
      </c>
      <c r="CI81" s="144">
        <f t="shared" si="133"/>
        <v>-1.24816756316239E-2</v>
      </c>
      <c r="CJ81" s="151">
        <f t="shared" si="134"/>
        <v>5.598652547336367E-2</v>
      </c>
      <c r="CK81" s="155">
        <f t="shared" si="135"/>
        <v>-0.13464519781089429</v>
      </c>
      <c r="CL81" s="145">
        <f t="shared" si="136"/>
        <v>-0.15996108887628138</v>
      </c>
      <c r="CM81" s="145">
        <f t="shared" si="137"/>
        <v>-0.1195155781838568</v>
      </c>
      <c r="CN81" s="145">
        <f t="shared" si="138"/>
        <v>-0.19557133640261695</v>
      </c>
      <c r="CO81" s="145">
        <f t="shared" si="139"/>
        <v>-0.20445039965561829</v>
      </c>
      <c r="CP81" s="156">
        <f t="shared" si="140"/>
        <v>-0.18999175930867654</v>
      </c>
      <c r="CQ81" s="160">
        <f t="shared" si="141"/>
        <v>0.9570078174320672</v>
      </c>
      <c r="CR81" s="146">
        <f t="shared" si="142"/>
        <v>0.7543481260553947</v>
      </c>
      <c r="CS81" s="146">
        <f t="shared" si="143"/>
        <v>1.0725604635431083</v>
      </c>
      <c r="CT81" s="146">
        <f t="shared" si="144"/>
        <v>0.82551526215344906</v>
      </c>
      <c r="CU81" s="146">
        <f t="shared" si="145"/>
        <v>0.64182714535337171</v>
      </c>
      <c r="CV81" s="408">
        <f t="shared" si="146"/>
        <v>0.93888392368057605</v>
      </c>
      <c r="CW81" s="410">
        <f t="shared" si="147"/>
        <v>-2.8443818459713836E-2</v>
      </c>
      <c r="CX81" s="411">
        <f t="shared" si="148"/>
        <v>-3.4658818564843291E-2</v>
      </c>
      <c r="CY81" s="411">
        <f t="shared" si="149"/>
        <v>-2.5444226184160344E-2</v>
      </c>
      <c r="CZ81" s="411">
        <f t="shared" si="150"/>
        <v>-6.5351234280275228E-2</v>
      </c>
      <c r="DA81" s="411">
        <f t="shared" si="151"/>
        <v>-7.435799852288999E-2</v>
      </c>
      <c r="DB81" s="412">
        <f t="shared" si="152"/>
        <v>-6.0644102308059715E-2</v>
      </c>
    </row>
    <row r="82" spans="1:106" x14ac:dyDescent="0.25">
      <c r="A82" s="191">
        <v>9</v>
      </c>
      <c r="B82" s="192" t="s">
        <v>348</v>
      </c>
      <c r="C82" s="2">
        <v>907</v>
      </c>
      <c r="D82" s="7" t="s">
        <v>82</v>
      </c>
      <c r="E82" s="24">
        <v>1239303.6592067394</v>
      </c>
      <c r="F82" s="25">
        <v>688568.18249269447</v>
      </c>
      <c r="G82" s="26">
        <v>550735.47671404493</v>
      </c>
      <c r="H82" s="41">
        <v>1596485.7767591395</v>
      </c>
      <c r="I82" s="33">
        <v>868577.79620670597</v>
      </c>
      <c r="J82" s="33">
        <v>727907.98055243352</v>
      </c>
      <c r="K82" s="33">
        <v>1433067.0105051403</v>
      </c>
      <c r="L82" s="33">
        <v>803518.23592496873</v>
      </c>
      <c r="M82" s="42">
        <v>629548.77458017145</v>
      </c>
      <c r="N82" s="11">
        <v>1745088.9063084063</v>
      </c>
      <c r="O82" s="12">
        <v>942258.47517781402</v>
      </c>
      <c r="P82" s="12">
        <v>802830.43113059225</v>
      </c>
      <c r="Q82" s="12">
        <v>1591121.292491335</v>
      </c>
      <c r="R82" s="12">
        <v>878919.07453889097</v>
      </c>
      <c r="S82" s="13">
        <v>712202.2179524441</v>
      </c>
      <c r="T82" s="50">
        <v>1885464.7507513722</v>
      </c>
      <c r="U82" s="35">
        <v>1051318.5336427747</v>
      </c>
      <c r="V82" s="35">
        <v>834146.21710859751</v>
      </c>
      <c r="W82" s="35">
        <v>1609464.7207935648</v>
      </c>
      <c r="X82" s="35">
        <v>928711.91317740816</v>
      </c>
      <c r="Y82" s="51">
        <v>680752.80761615664</v>
      </c>
      <c r="Z82" s="59">
        <v>2129715.2443052484</v>
      </c>
      <c r="AA82" s="37">
        <v>1219622.8821846629</v>
      </c>
      <c r="AB82" s="37">
        <v>910092.36212058552</v>
      </c>
      <c r="AC82" s="37">
        <v>1703114.4362130435</v>
      </c>
      <c r="AD82" s="37">
        <v>1008286.4115462889</v>
      </c>
      <c r="AE82" s="226">
        <v>694828.02466675453</v>
      </c>
      <c r="AF82" s="41">
        <v>2502570.7385592796</v>
      </c>
      <c r="AG82" s="33">
        <v>1454786.1109038712</v>
      </c>
      <c r="AH82" s="33">
        <v>1047784.6276554083</v>
      </c>
      <c r="AI82" s="33">
        <v>1924298.580557846</v>
      </c>
      <c r="AJ82" s="33">
        <v>1153240.0485935332</v>
      </c>
      <c r="AK82" s="42">
        <v>771058.53196431277</v>
      </c>
      <c r="AL82" s="108">
        <v>214657.953125</v>
      </c>
      <c r="AM82" s="333">
        <v>221476.109375</v>
      </c>
      <c r="AN82" s="333">
        <v>228510.828125</v>
      </c>
      <c r="AO82" s="333">
        <v>235769</v>
      </c>
      <c r="AP82" s="388">
        <v>250033</v>
      </c>
      <c r="AQ82" s="93">
        <v>256954</v>
      </c>
      <c r="AR82" s="391">
        <f t="shared" si="90"/>
        <v>5773.388039739044</v>
      </c>
      <c r="AS82" s="122">
        <f t="shared" si="91"/>
        <v>3207.7459626745172</v>
      </c>
      <c r="AT82" s="123">
        <f t="shared" si="92"/>
        <v>2565.6420770645273</v>
      </c>
      <c r="AU82" s="116">
        <f t="shared" si="93"/>
        <v>7208.3882151640746</v>
      </c>
      <c r="AV82" s="117">
        <f t="shared" si="94"/>
        <v>3921.7674477748892</v>
      </c>
      <c r="AW82" s="117">
        <f t="shared" si="95"/>
        <v>3286.6207673891849</v>
      </c>
      <c r="AX82" s="117">
        <f t="shared" si="96"/>
        <v>6470.5263901791459</v>
      </c>
      <c r="AY82" s="117">
        <f t="shared" si="97"/>
        <v>3628.0131441376539</v>
      </c>
      <c r="AZ82" s="118">
        <f t="shared" si="98"/>
        <v>2842.5132460414907</v>
      </c>
      <c r="BA82" s="110">
        <f t="shared" si="99"/>
        <v>7636.7886836146236</v>
      </c>
      <c r="BB82" s="111">
        <f t="shared" si="100"/>
        <v>4123.4740730202057</v>
      </c>
      <c r="BC82" s="111">
        <f t="shared" si="101"/>
        <v>3513.3146105944174</v>
      </c>
      <c r="BD82" s="111">
        <f t="shared" si="102"/>
        <v>6963.0017340839522</v>
      </c>
      <c r="BE82" s="111">
        <f t="shared" si="103"/>
        <v>3846.2907064434803</v>
      </c>
      <c r="BF82" s="112">
        <f t="shared" si="104"/>
        <v>3116.7110276404724</v>
      </c>
      <c r="BG82" s="126">
        <f t="shared" si="105"/>
        <v>7997.0850737432502</v>
      </c>
      <c r="BH82" s="127">
        <f t="shared" si="106"/>
        <v>4459.104180968553</v>
      </c>
      <c r="BI82" s="127">
        <f t="shared" si="107"/>
        <v>3537.9808927746972</v>
      </c>
      <c r="BJ82" s="127">
        <f t="shared" si="108"/>
        <v>6826.4475855331484</v>
      </c>
      <c r="BK82" s="127">
        <f t="shared" si="109"/>
        <v>3939.0755916910543</v>
      </c>
      <c r="BL82" s="128">
        <f t="shared" si="110"/>
        <v>2887.3719938420941</v>
      </c>
      <c r="BM82" s="132">
        <f t="shared" si="111"/>
        <v>8517.7366359850439</v>
      </c>
      <c r="BN82" s="133">
        <f t="shared" si="112"/>
        <v>4877.8476528484762</v>
      </c>
      <c r="BO82" s="133">
        <f t="shared" si="113"/>
        <v>3639.8889831365682</v>
      </c>
      <c r="BP82" s="133">
        <f t="shared" si="114"/>
        <v>6811.5586191144512</v>
      </c>
      <c r="BQ82" s="133">
        <f t="shared" si="115"/>
        <v>4032.6133412241143</v>
      </c>
      <c r="BR82" s="231">
        <f t="shared" si="116"/>
        <v>2778.9452778903369</v>
      </c>
      <c r="BS82" s="401">
        <f t="shared" si="120"/>
        <v>9739.3725669157884</v>
      </c>
      <c r="BT82" s="402">
        <f t="shared" si="121"/>
        <v>5661.6597169293773</v>
      </c>
      <c r="BU82" s="402">
        <f t="shared" si="122"/>
        <v>4077.7128499864116</v>
      </c>
      <c r="BV82" s="402">
        <f t="shared" si="123"/>
        <v>7488.883537745457</v>
      </c>
      <c r="BW82" s="402">
        <f t="shared" si="124"/>
        <v>4488.1186850313024</v>
      </c>
      <c r="BX82" s="403">
        <f t="shared" si="125"/>
        <v>3000.7648527141541</v>
      </c>
      <c r="BY82" s="223">
        <f t="shared" si="117"/>
        <v>0.28821194458590343</v>
      </c>
      <c r="BZ82" s="143">
        <f t="shared" si="118"/>
        <v>0.26142598262724892</v>
      </c>
      <c r="CA82" s="143">
        <f t="shared" si="119"/>
        <v>0.32170163595685847</v>
      </c>
      <c r="CB82" s="143">
        <f t="shared" si="126"/>
        <v>0.15634856708357181</v>
      </c>
      <c r="CC82" s="143">
        <f t="shared" si="127"/>
        <v>0.16694069861918701</v>
      </c>
      <c r="CD82" s="147">
        <f t="shared" si="128"/>
        <v>0.14310554013401297</v>
      </c>
      <c r="CE82" s="150">
        <f t="shared" si="129"/>
        <v>9.3081398978029486E-2</v>
      </c>
      <c r="CF82" s="144">
        <f t="shared" si="130"/>
        <v>8.4829107182902666E-2</v>
      </c>
      <c r="CG82" s="144">
        <f t="shared" si="131"/>
        <v>0.10292846428376508</v>
      </c>
      <c r="CH82" s="144">
        <f t="shared" si="132"/>
        <v>0.11029092207661823</v>
      </c>
      <c r="CI82" s="144">
        <f t="shared" si="133"/>
        <v>9.3838366377739624E-2</v>
      </c>
      <c r="CJ82" s="151">
        <f t="shared" si="134"/>
        <v>0.13128997578843979</v>
      </c>
      <c r="CK82" s="155">
        <f t="shared" si="135"/>
        <v>8.0440511618356234E-2</v>
      </c>
      <c r="CL82" s="145">
        <f t="shared" si="136"/>
        <v>0.11574325022057232</v>
      </c>
      <c r="CM82" s="145">
        <f t="shared" si="137"/>
        <v>3.9006725161008865E-2</v>
      </c>
      <c r="CN82" s="145">
        <f t="shared" si="138"/>
        <v>1.1528617201463127E-2</v>
      </c>
      <c r="CO82" s="145">
        <f t="shared" si="139"/>
        <v>5.6652358653884155E-2</v>
      </c>
      <c r="CP82" s="156">
        <f t="shared" si="140"/>
        <v>-4.415797865205108E-2</v>
      </c>
      <c r="CQ82" s="160">
        <f t="shared" si="141"/>
        <v>0.12954391932097403</v>
      </c>
      <c r="CR82" s="146">
        <f t="shared" si="142"/>
        <v>0.16008882480052991</v>
      </c>
      <c r="CS82" s="146">
        <f t="shared" si="143"/>
        <v>9.1046561687038827E-2</v>
      </c>
      <c r="CT82" s="146">
        <f t="shared" si="144"/>
        <v>5.8186870584714438E-2</v>
      </c>
      <c r="CU82" s="146">
        <f t="shared" si="145"/>
        <v>8.5682650604353677E-2</v>
      </c>
      <c r="CV82" s="408">
        <f t="shared" si="146"/>
        <v>2.0675958869543459E-2</v>
      </c>
      <c r="CW82" s="410">
        <f t="shared" si="147"/>
        <v>0.1750729329899986</v>
      </c>
      <c r="CX82" s="411">
        <f t="shared" si="148"/>
        <v>0.19281634688418578</v>
      </c>
      <c r="CY82" s="411">
        <f t="shared" si="149"/>
        <v>0.15129482596028959</v>
      </c>
      <c r="CZ82" s="411">
        <f t="shared" si="150"/>
        <v>0.12987039487294583</v>
      </c>
      <c r="DA82" s="411">
        <f t="shared" si="151"/>
        <v>0.14376236294303144</v>
      </c>
      <c r="DB82" s="412">
        <f t="shared" si="152"/>
        <v>0.10971133084926885</v>
      </c>
    </row>
    <row r="83" spans="1:106" x14ac:dyDescent="0.25">
      <c r="A83" s="193">
        <v>9</v>
      </c>
      <c r="B83" s="192" t="s">
        <v>348</v>
      </c>
      <c r="C83" s="2">
        <v>908</v>
      </c>
      <c r="D83" s="7" t="s">
        <v>83</v>
      </c>
      <c r="E83" s="24">
        <v>341220.83515187044</v>
      </c>
      <c r="F83" s="25">
        <v>199842.52289355148</v>
      </c>
      <c r="G83" s="26">
        <v>141378.31225831897</v>
      </c>
      <c r="H83" s="41">
        <v>380304.61918714875</v>
      </c>
      <c r="I83" s="33">
        <v>222321.08389288539</v>
      </c>
      <c r="J83" s="33">
        <v>157983.53529426336</v>
      </c>
      <c r="K83" s="33">
        <v>342304.31665813405</v>
      </c>
      <c r="L83" s="33">
        <v>205668.44549641857</v>
      </c>
      <c r="M83" s="42">
        <v>136635.87116171548</v>
      </c>
      <c r="N83" s="11">
        <v>358736.37744445651</v>
      </c>
      <c r="O83" s="12">
        <v>216807.67960217051</v>
      </c>
      <c r="P83" s="12">
        <v>141928.697842286</v>
      </c>
      <c r="Q83" s="12">
        <v>328140.63958375843</v>
      </c>
      <c r="R83" s="12">
        <v>202233.68654010154</v>
      </c>
      <c r="S83" s="13">
        <v>125906.95304365687</v>
      </c>
      <c r="T83" s="50">
        <v>436411.53512366913</v>
      </c>
      <c r="U83" s="35">
        <v>192930.35759472835</v>
      </c>
      <c r="V83" s="35">
        <v>243481.17752894078</v>
      </c>
      <c r="W83" s="35">
        <v>369137.24287007708</v>
      </c>
      <c r="X83" s="35">
        <v>170430.47922969819</v>
      </c>
      <c r="Y83" s="51">
        <v>198706.76364037889</v>
      </c>
      <c r="Z83" s="59">
        <v>197255.27714317932</v>
      </c>
      <c r="AA83" s="37">
        <v>81145.877697270218</v>
      </c>
      <c r="AB83" s="37">
        <v>116109.39944590909</v>
      </c>
      <c r="AC83" s="37">
        <v>155730.92435322623</v>
      </c>
      <c r="AD83" s="37">
        <v>67084.905531287441</v>
      </c>
      <c r="AE83" s="226">
        <v>88646.018821938793</v>
      </c>
      <c r="AF83" s="41">
        <v>213999.97255334849</v>
      </c>
      <c r="AG83" s="33">
        <v>83925.217476406615</v>
      </c>
      <c r="AH83" s="33">
        <v>130074.75507694187</v>
      </c>
      <c r="AI83" s="33">
        <v>162250.5595499053</v>
      </c>
      <c r="AJ83" s="33">
        <v>66529.313935077429</v>
      </c>
      <c r="AK83" s="42">
        <v>95721.245614827858</v>
      </c>
      <c r="AL83" s="108">
        <v>71020.2421875</v>
      </c>
      <c r="AM83" s="333">
        <v>72142.6015625</v>
      </c>
      <c r="AN83" s="333">
        <v>73286.046875</v>
      </c>
      <c r="AO83" s="333">
        <v>74451</v>
      </c>
      <c r="AP83" s="388">
        <v>78250</v>
      </c>
      <c r="AQ83" s="93">
        <v>79190</v>
      </c>
      <c r="AR83" s="391">
        <f t="shared" si="90"/>
        <v>4804.5574704042247</v>
      </c>
      <c r="AS83" s="122">
        <f t="shared" si="91"/>
        <v>2813.8811800436943</v>
      </c>
      <c r="AT83" s="123">
        <f t="shared" si="92"/>
        <v>1990.6762903605309</v>
      </c>
      <c r="AU83" s="116">
        <f t="shared" si="93"/>
        <v>5271.5678524245586</v>
      </c>
      <c r="AV83" s="117">
        <f t="shared" si="94"/>
        <v>3081.6893080890604</v>
      </c>
      <c r="AW83" s="117">
        <f t="shared" si="95"/>
        <v>2189.8785443354986</v>
      </c>
      <c r="AX83" s="117">
        <f t="shared" si="96"/>
        <v>4744.8291196094751</v>
      </c>
      <c r="AY83" s="117">
        <f t="shared" si="97"/>
        <v>2850.8598392898243</v>
      </c>
      <c r="AZ83" s="118">
        <f t="shared" si="98"/>
        <v>1893.9692803196513</v>
      </c>
      <c r="BA83" s="110">
        <f t="shared" si="99"/>
        <v>4895.0160738828426</v>
      </c>
      <c r="BB83" s="111">
        <f t="shared" si="100"/>
        <v>2958.3759644174493</v>
      </c>
      <c r="BC83" s="111">
        <f t="shared" si="101"/>
        <v>1936.6401094653941</v>
      </c>
      <c r="BD83" s="111">
        <f t="shared" si="102"/>
        <v>4477.5322667280707</v>
      </c>
      <c r="BE83" s="111">
        <f t="shared" si="103"/>
        <v>2759.5114645089325</v>
      </c>
      <c r="BF83" s="112">
        <f t="shared" si="104"/>
        <v>1718.0208022191384</v>
      </c>
      <c r="BG83" s="126">
        <f t="shared" si="105"/>
        <v>5861.728319615172</v>
      </c>
      <c r="BH83" s="127">
        <f t="shared" si="106"/>
        <v>2591.3736228489656</v>
      </c>
      <c r="BI83" s="127">
        <f t="shared" si="107"/>
        <v>3270.354696766206</v>
      </c>
      <c r="BJ83" s="127">
        <f t="shared" si="108"/>
        <v>4958.1233679880334</v>
      </c>
      <c r="BK83" s="127">
        <f t="shared" si="109"/>
        <v>2289.1630633530535</v>
      </c>
      <c r="BL83" s="128">
        <f t="shared" si="110"/>
        <v>2668.9603046349803</v>
      </c>
      <c r="BM83" s="132">
        <f t="shared" si="111"/>
        <v>2520.8342126923876</v>
      </c>
      <c r="BN83" s="133">
        <f t="shared" si="112"/>
        <v>1037.0080216903543</v>
      </c>
      <c r="BO83" s="133">
        <f t="shared" si="113"/>
        <v>1483.8261910020331</v>
      </c>
      <c r="BP83" s="133">
        <f t="shared" si="114"/>
        <v>1990.1715572297283</v>
      </c>
      <c r="BQ83" s="133">
        <f t="shared" si="115"/>
        <v>857.31508666182037</v>
      </c>
      <c r="BR83" s="231">
        <f t="shared" si="116"/>
        <v>1132.8564705679078</v>
      </c>
      <c r="BS83" s="401">
        <f t="shared" si="120"/>
        <v>2702.3610626764553</v>
      </c>
      <c r="BT83" s="402">
        <f t="shared" si="121"/>
        <v>1059.7956494053115</v>
      </c>
      <c r="BU83" s="402">
        <f t="shared" si="122"/>
        <v>1642.5654132711438</v>
      </c>
      <c r="BV83" s="402">
        <f t="shared" si="123"/>
        <v>2048.876872710005</v>
      </c>
      <c r="BW83" s="402">
        <f t="shared" si="124"/>
        <v>840.1226661835766</v>
      </c>
      <c r="BX83" s="403">
        <f t="shared" si="125"/>
        <v>1208.7542065264283</v>
      </c>
      <c r="BY83" s="223">
        <f t="shared" si="117"/>
        <v>0.11454102448897328</v>
      </c>
      <c r="BZ83" s="143">
        <f t="shared" si="118"/>
        <v>0.11248137120100006</v>
      </c>
      <c r="CA83" s="143">
        <f t="shared" si="119"/>
        <v>0.11745240674258586</v>
      </c>
      <c r="CB83" s="143">
        <f t="shared" si="126"/>
        <v>3.1753087579818179E-3</v>
      </c>
      <c r="CC83" s="143">
        <f t="shared" si="127"/>
        <v>2.9152567324074188E-2</v>
      </c>
      <c r="CD83" s="147">
        <f t="shared" si="128"/>
        <v>-3.3544332372127589E-2</v>
      </c>
      <c r="CE83" s="150">
        <f t="shared" si="129"/>
        <v>-5.6713068036858286E-2</v>
      </c>
      <c r="CF83" s="144">
        <f t="shared" si="130"/>
        <v>-2.4799286663118505E-2</v>
      </c>
      <c r="CG83" s="144">
        <f t="shared" si="131"/>
        <v>-0.10162348514402654</v>
      </c>
      <c r="CH83" s="144">
        <f t="shared" si="132"/>
        <v>-4.1377442191362017E-2</v>
      </c>
      <c r="CI83" s="144">
        <f t="shared" si="133"/>
        <v>-1.6700466364816497E-2</v>
      </c>
      <c r="CJ83" s="151">
        <f t="shared" si="134"/>
        <v>-7.852197250135276E-2</v>
      </c>
      <c r="CK83" s="155">
        <f t="shared" si="135"/>
        <v>0.21652434088940184</v>
      </c>
      <c r="CL83" s="145">
        <f t="shared" si="136"/>
        <v>-0.1101313479820256</v>
      </c>
      <c r="CM83" s="145">
        <f t="shared" si="137"/>
        <v>0.71551758897627549</v>
      </c>
      <c r="CN83" s="145">
        <f t="shared" si="138"/>
        <v>0.12493607417332472</v>
      </c>
      <c r="CO83" s="145">
        <f t="shared" si="139"/>
        <v>-0.15725969226248068</v>
      </c>
      <c r="CP83" s="156">
        <f t="shared" si="140"/>
        <v>0.57820325912802828</v>
      </c>
      <c r="CQ83" s="160">
        <f t="shared" si="141"/>
        <v>-0.54800627099079391</v>
      </c>
      <c r="CR83" s="146">
        <f t="shared" si="142"/>
        <v>-0.57940326909191686</v>
      </c>
      <c r="CS83" s="146">
        <f t="shared" si="143"/>
        <v>-0.52312782193560714</v>
      </c>
      <c r="CT83" s="146">
        <f t="shared" si="144"/>
        <v>-0.57812188458037039</v>
      </c>
      <c r="CU83" s="146">
        <f t="shared" si="145"/>
        <v>-0.60637964620827267</v>
      </c>
      <c r="CV83" s="408">
        <f t="shared" si="146"/>
        <v>-0.55388524679325424</v>
      </c>
      <c r="CW83" s="410">
        <f t="shared" si="147"/>
        <v>8.4888453443072623E-2</v>
      </c>
      <c r="CX83" s="411">
        <f t="shared" si="148"/>
        <v>3.4251151851548645E-2</v>
      </c>
      <c r="CY83" s="411">
        <f t="shared" si="149"/>
        <v>0.12027756320915868</v>
      </c>
      <c r="CZ83" s="411">
        <f t="shared" si="150"/>
        <v>4.186474345898919E-2</v>
      </c>
      <c r="DA83" s="411">
        <f t="shared" si="151"/>
        <v>-8.2819166518896207E-3</v>
      </c>
      <c r="DB83" s="412">
        <f t="shared" si="152"/>
        <v>7.9814377305549494E-2</v>
      </c>
    </row>
    <row r="84" spans="1:106" x14ac:dyDescent="0.25">
      <c r="A84" s="191">
        <v>9</v>
      </c>
      <c r="B84" s="192" t="s">
        <v>348</v>
      </c>
      <c r="C84" s="2">
        <v>909</v>
      </c>
      <c r="D84" s="7" t="s">
        <v>84</v>
      </c>
      <c r="E84" s="24">
        <v>190018.88189093192</v>
      </c>
      <c r="F84" s="25">
        <v>76763.805063514665</v>
      </c>
      <c r="G84" s="26">
        <v>113255.07682741726</v>
      </c>
      <c r="H84" s="41">
        <v>228634.36894053809</v>
      </c>
      <c r="I84" s="33">
        <v>92832.093193949855</v>
      </c>
      <c r="J84" s="33">
        <v>135802.27574658825</v>
      </c>
      <c r="K84" s="33">
        <v>203330.5136869929</v>
      </c>
      <c r="L84" s="33">
        <v>85878.63987104877</v>
      </c>
      <c r="M84" s="42">
        <v>117451.87381594413</v>
      </c>
      <c r="N84" s="11">
        <v>218453.66195562374</v>
      </c>
      <c r="O84" s="12">
        <v>83112.289982501432</v>
      </c>
      <c r="P84" s="12">
        <v>135341.3719731223</v>
      </c>
      <c r="Q84" s="12">
        <v>197588.65572443962</v>
      </c>
      <c r="R84" s="12">
        <v>77525.412525945168</v>
      </c>
      <c r="S84" s="13">
        <v>120063.24319849446</v>
      </c>
      <c r="T84" s="50">
        <v>243778.83475553113</v>
      </c>
      <c r="U84" s="35">
        <v>87206.903171357058</v>
      </c>
      <c r="V84" s="35">
        <v>156571.93158417408</v>
      </c>
      <c r="W84" s="35">
        <v>204816.17498137755</v>
      </c>
      <c r="X84" s="35">
        <v>77036.680411141162</v>
      </c>
      <c r="Y84" s="51">
        <v>127779.49457023641</v>
      </c>
      <c r="Z84" s="59">
        <v>265473.82582209987</v>
      </c>
      <c r="AA84" s="37">
        <v>96425.095151717964</v>
      </c>
      <c r="AB84" s="37">
        <v>169048.73067038189</v>
      </c>
      <c r="AC84" s="37">
        <v>208780.13637816813</v>
      </c>
      <c r="AD84" s="37">
        <v>79716.537459006518</v>
      </c>
      <c r="AE84" s="226">
        <v>129063.59891916161</v>
      </c>
      <c r="AF84" s="41">
        <v>265307.44354722789</v>
      </c>
      <c r="AG84" s="33">
        <v>96677.588615606277</v>
      </c>
      <c r="AH84" s="33">
        <v>168629.85493162161</v>
      </c>
      <c r="AI84" s="33">
        <v>200732.10749869858</v>
      </c>
      <c r="AJ84" s="33">
        <v>76638.391140327949</v>
      </c>
      <c r="AK84" s="42">
        <v>124093.71635837064</v>
      </c>
      <c r="AL84" s="108">
        <v>40840.6953125</v>
      </c>
      <c r="AM84" s="333">
        <v>42113.078125</v>
      </c>
      <c r="AN84" s="333">
        <v>43425.1015625</v>
      </c>
      <c r="AO84" s="333">
        <v>44778</v>
      </c>
      <c r="AP84" s="388">
        <v>47471</v>
      </c>
      <c r="AQ84" s="93">
        <v>48757</v>
      </c>
      <c r="AR84" s="391">
        <f t="shared" si="90"/>
        <v>4652.6847899372897</v>
      </c>
      <c r="AS84" s="122">
        <f t="shared" si="91"/>
        <v>1879.5910421245883</v>
      </c>
      <c r="AT84" s="123">
        <f t="shared" si="92"/>
        <v>2773.0937478127016</v>
      </c>
      <c r="AU84" s="116">
        <f t="shared" si="93"/>
        <v>5429.0585993715722</v>
      </c>
      <c r="AV84" s="117">
        <f t="shared" si="94"/>
        <v>2204.3530733708353</v>
      </c>
      <c r="AW84" s="117">
        <f t="shared" si="95"/>
        <v>3224.7055260007369</v>
      </c>
      <c r="AX84" s="117">
        <f t="shared" si="96"/>
        <v>4828.2035590812775</v>
      </c>
      <c r="AY84" s="117">
        <f t="shared" si="97"/>
        <v>2039.2392029892439</v>
      </c>
      <c r="AZ84" s="118">
        <f t="shared" si="98"/>
        <v>2788.9643560920335</v>
      </c>
      <c r="BA84" s="110">
        <f t="shared" si="99"/>
        <v>5030.5849403993261</v>
      </c>
      <c r="BB84" s="111">
        <f t="shared" si="100"/>
        <v>1913.9227541674545</v>
      </c>
      <c r="BC84" s="111">
        <f t="shared" si="101"/>
        <v>3116.6621862318711</v>
      </c>
      <c r="BD84" s="111">
        <f t="shared" si="102"/>
        <v>4550.1023282595725</v>
      </c>
      <c r="BE84" s="111">
        <f t="shared" si="103"/>
        <v>1785.2672702300065</v>
      </c>
      <c r="BF84" s="112">
        <f t="shared" si="104"/>
        <v>2764.8350580295655</v>
      </c>
      <c r="BG84" s="126">
        <f t="shared" si="105"/>
        <v>5444.1653212633692</v>
      </c>
      <c r="BH84" s="127">
        <f t="shared" si="106"/>
        <v>1947.5390408539251</v>
      </c>
      <c r="BI84" s="127">
        <f t="shared" si="107"/>
        <v>3496.6262804094436</v>
      </c>
      <c r="BJ84" s="127">
        <f t="shared" si="108"/>
        <v>4574.0357984138991</v>
      </c>
      <c r="BK84" s="127">
        <f t="shared" si="109"/>
        <v>1720.4136051440698</v>
      </c>
      <c r="BL84" s="128">
        <f t="shared" si="110"/>
        <v>2853.622193269829</v>
      </c>
      <c r="BM84" s="132">
        <f t="shared" si="111"/>
        <v>5592.3369177413551</v>
      </c>
      <c r="BN84" s="133">
        <f t="shared" si="112"/>
        <v>2031.242129968148</v>
      </c>
      <c r="BO84" s="133">
        <f t="shared" si="113"/>
        <v>3561.0947877732065</v>
      </c>
      <c r="BP84" s="133">
        <f t="shared" si="114"/>
        <v>4398.0564213555253</v>
      </c>
      <c r="BQ84" s="133">
        <f t="shared" si="115"/>
        <v>1679.2681312592219</v>
      </c>
      <c r="BR84" s="231">
        <f t="shared" si="116"/>
        <v>2718.7882900963036</v>
      </c>
      <c r="BS84" s="401">
        <f t="shared" si="120"/>
        <v>5441.4226377182331</v>
      </c>
      <c r="BT84" s="402">
        <f t="shared" si="121"/>
        <v>1982.8453066350735</v>
      </c>
      <c r="BU84" s="402">
        <f t="shared" si="122"/>
        <v>3458.5773310831596</v>
      </c>
      <c r="BV84" s="402">
        <f t="shared" si="123"/>
        <v>4116.9905346657624</v>
      </c>
      <c r="BW84" s="402">
        <f t="shared" si="124"/>
        <v>1571.8438611958886</v>
      </c>
      <c r="BX84" s="403">
        <f t="shared" si="125"/>
        <v>2545.1466734698738</v>
      </c>
      <c r="BY84" s="223">
        <f t="shared" si="117"/>
        <v>0.20321920992973158</v>
      </c>
      <c r="BZ84" s="143">
        <f t="shared" si="118"/>
        <v>0.20932115229488985</v>
      </c>
      <c r="CA84" s="143">
        <f t="shared" si="119"/>
        <v>0.19908333957981711</v>
      </c>
      <c r="CB84" s="143">
        <f t="shared" si="126"/>
        <v>7.0054258101053646E-2</v>
      </c>
      <c r="CC84" s="143">
        <f t="shared" si="127"/>
        <v>0.11873870504455135</v>
      </c>
      <c r="CD84" s="147">
        <f t="shared" si="128"/>
        <v>3.7056148881715212E-2</v>
      </c>
      <c r="CE84" s="150">
        <f t="shared" si="129"/>
        <v>-4.4528331554395853E-2</v>
      </c>
      <c r="CF84" s="144">
        <f t="shared" si="130"/>
        <v>-0.10470304909683854</v>
      </c>
      <c r="CG84" s="144">
        <f t="shared" si="131"/>
        <v>-3.3939326195535405E-3</v>
      </c>
      <c r="CH84" s="144">
        <f t="shared" si="132"/>
        <v>-2.8239037311400747E-2</v>
      </c>
      <c r="CI84" s="144">
        <f t="shared" si="133"/>
        <v>-9.7267811386468228E-2</v>
      </c>
      <c r="CJ84" s="151">
        <f t="shared" si="134"/>
        <v>2.223352678597993E-2</v>
      </c>
      <c r="CK84" s="155">
        <f t="shared" si="135"/>
        <v>0.11592926652358841</v>
      </c>
      <c r="CL84" s="145">
        <f t="shared" si="136"/>
        <v>4.9266037426206298E-2</v>
      </c>
      <c r="CM84" s="145">
        <f t="shared" si="137"/>
        <v>0.15686673854073238</v>
      </c>
      <c r="CN84" s="145">
        <f t="shared" si="138"/>
        <v>3.6578614447468814E-2</v>
      </c>
      <c r="CO84" s="145">
        <f t="shared" si="139"/>
        <v>-6.3041536817420238E-3</v>
      </c>
      <c r="CP84" s="156">
        <f t="shared" si="140"/>
        <v>6.4268223697614632E-2</v>
      </c>
      <c r="CQ84" s="160">
        <f t="shared" si="141"/>
        <v>8.8994563815702601E-2</v>
      </c>
      <c r="CR84" s="146">
        <f t="shared" si="142"/>
        <v>0.10570484268025931</v>
      </c>
      <c r="CS84" s="146">
        <f t="shared" si="143"/>
        <v>7.968732939530869E-2</v>
      </c>
      <c r="CT84" s="146">
        <f t="shared" si="144"/>
        <v>1.9353751710044335E-2</v>
      </c>
      <c r="CU84" s="146">
        <f t="shared" si="145"/>
        <v>3.4786766947421471E-2</v>
      </c>
      <c r="CV84" s="408">
        <f t="shared" si="146"/>
        <v>1.0049377274844142E-2</v>
      </c>
      <c r="CW84" s="410">
        <f t="shared" si="147"/>
        <v>-6.2673702146244612E-4</v>
      </c>
      <c r="CX84" s="411">
        <f t="shared" si="148"/>
        <v>2.6185451359009076E-3</v>
      </c>
      <c r="CY84" s="411">
        <f t="shared" si="149"/>
        <v>-2.477840189034148E-3</v>
      </c>
      <c r="CZ84" s="411">
        <f t="shared" si="150"/>
        <v>-3.8547866761098275E-2</v>
      </c>
      <c r="DA84" s="411">
        <f t="shared" si="151"/>
        <v>-3.8613648018285762E-2</v>
      </c>
      <c r="DB84" s="412">
        <f t="shared" si="152"/>
        <v>-3.8507236760876556E-2</v>
      </c>
    </row>
    <row r="85" spans="1:106" x14ac:dyDescent="0.25">
      <c r="A85" s="193">
        <v>9</v>
      </c>
      <c r="B85" s="192" t="s">
        <v>348</v>
      </c>
      <c r="C85" s="2">
        <v>910</v>
      </c>
      <c r="D85" s="7" t="s">
        <v>85</v>
      </c>
      <c r="E85" s="24">
        <v>492123.48001241771</v>
      </c>
      <c r="F85" s="25">
        <v>194553.55722605702</v>
      </c>
      <c r="G85" s="26">
        <v>297569.92278636072</v>
      </c>
      <c r="H85" s="41">
        <v>674379.58793763747</v>
      </c>
      <c r="I85" s="33">
        <v>257520.72955283264</v>
      </c>
      <c r="J85" s="33">
        <v>416858.8583848048</v>
      </c>
      <c r="K85" s="33">
        <v>598761.95131453255</v>
      </c>
      <c r="L85" s="33">
        <v>238231.51274196189</v>
      </c>
      <c r="M85" s="42">
        <v>360530.43857257062</v>
      </c>
      <c r="N85" s="11">
        <v>671107.39149171067</v>
      </c>
      <c r="O85" s="12">
        <v>252246.17150699894</v>
      </c>
      <c r="P85" s="12">
        <v>418861.21998471173</v>
      </c>
      <c r="Q85" s="12">
        <v>606867.67943604011</v>
      </c>
      <c r="R85" s="12">
        <v>235289.9734598535</v>
      </c>
      <c r="S85" s="13">
        <v>371577.70597618655</v>
      </c>
      <c r="T85" s="50">
        <v>673749.32349671039</v>
      </c>
      <c r="U85" s="35">
        <v>248501.44660007168</v>
      </c>
      <c r="V85" s="35">
        <v>425247.87689663871</v>
      </c>
      <c r="W85" s="35">
        <v>566568.66172031115</v>
      </c>
      <c r="X85" s="35">
        <v>219520.76988469079</v>
      </c>
      <c r="Y85" s="51">
        <v>347047.89183562039</v>
      </c>
      <c r="Z85" s="59">
        <v>642919.00248059887</v>
      </c>
      <c r="AA85" s="37">
        <v>236470.34740894625</v>
      </c>
      <c r="AB85" s="37">
        <v>406448.65507165255</v>
      </c>
      <c r="AC85" s="37">
        <v>505805.99278542364</v>
      </c>
      <c r="AD85" s="37">
        <v>195494.72341727521</v>
      </c>
      <c r="AE85" s="226">
        <v>310311.26936814841</v>
      </c>
      <c r="AF85" s="41">
        <v>702255.36026017182</v>
      </c>
      <c r="AG85" s="33">
        <v>261293.9522899694</v>
      </c>
      <c r="AH85" s="33">
        <v>440961.40797020239</v>
      </c>
      <c r="AI85" s="33">
        <v>531634.20272164117</v>
      </c>
      <c r="AJ85" s="33">
        <v>207133.30157438666</v>
      </c>
      <c r="AK85" s="42">
        <v>324500.90114725445</v>
      </c>
      <c r="AL85" s="108">
        <v>157042.15625</v>
      </c>
      <c r="AM85" s="333">
        <v>160159.703125</v>
      </c>
      <c r="AN85" s="333">
        <v>163355.921875</v>
      </c>
      <c r="AO85" s="333">
        <v>166634</v>
      </c>
      <c r="AP85" s="388">
        <v>175528</v>
      </c>
      <c r="AQ85" s="93">
        <v>178319</v>
      </c>
      <c r="AR85" s="391">
        <f t="shared" si="90"/>
        <v>3133.7030244859347</v>
      </c>
      <c r="AS85" s="122">
        <f t="shared" si="91"/>
        <v>1238.8619837614908</v>
      </c>
      <c r="AT85" s="123">
        <f t="shared" si="92"/>
        <v>1894.8410407244437</v>
      </c>
      <c r="AU85" s="116">
        <f t="shared" si="93"/>
        <v>4210.6695678082251</v>
      </c>
      <c r="AV85" s="117">
        <f t="shared" si="94"/>
        <v>1607.8996434692763</v>
      </c>
      <c r="AW85" s="117">
        <f t="shared" si="95"/>
        <v>2602.7699243389493</v>
      </c>
      <c r="AX85" s="117">
        <f t="shared" si="96"/>
        <v>3738.5306018406905</v>
      </c>
      <c r="AY85" s="117">
        <f t="shared" si="97"/>
        <v>1487.4622523246633</v>
      </c>
      <c r="AZ85" s="118">
        <f t="shared" si="98"/>
        <v>2251.068349516027</v>
      </c>
      <c r="BA85" s="110">
        <f t="shared" si="99"/>
        <v>4108.2526044280303</v>
      </c>
      <c r="BB85" s="111">
        <f t="shared" si="100"/>
        <v>1544.1507636314391</v>
      </c>
      <c r="BC85" s="111">
        <f t="shared" si="101"/>
        <v>2564.1018407965917</v>
      </c>
      <c r="BD85" s="111">
        <f t="shared" si="102"/>
        <v>3715.002630271435</v>
      </c>
      <c r="BE85" s="111">
        <f t="shared" si="103"/>
        <v>1440.3516613245124</v>
      </c>
      <c r="BF85" s="112">
        <f t="shared" si="104"/>
        <v>2274.6509689469226</v>
      </c>
      <c r="BG85" s="126">
        <f t="shared" si="105"/>
        <v>4043.2884255116628</v>
      </c>
      <c r="BH85" s="127">
        <f t="shared" si="106"/>
        <v>1491.3009745914501</v>
      </c>
      <c r="BI85" s="127">
        <f t="shared" si="107"/>
        <v>2551.9874509202127</v>
      </c>
      <c r="BJ85" s="127">
        <f t="shared" si="108"/>
        <v>3400.0783856854609</v>
      </c>
      <c r="BK85" s="127">
        <f t="shared" si="109"/>
        <v>1317.3828263421076</v>
      </c>
      <c r="BL85" s="128">
        <f t="shared" si="110"/>
        <v>2082.6955593433536</v>
      </c>
      <c r="BM85" s="132">
        <f t="shared" si="111"/>
        <v>3662.7717656476393</v>
      </c>
      <c r="BN85" s="133">
        <f t="shared" si="112"/>
        <v>1347.1944499393044</v>
      </c>
      <c r="BO85" s="133">
        <f t="shared" si="113"/>
        <v>2315.5773157083345</v>
      </c>
      <c r="BP85" s="133">
        <f t="shared" si="114"/>
        <v>2881.625682429149</v>
      </c>
      <c r="BQ85" s="133">
        <f t="shared" si="115"/>
        <v>1113.7523552782188</v>
      </c>
      <c r="BR85" s="231">
        <f t="shared" si="116"/>
        <v>1767.8733271509298</v>
      </c>
      <c r="BS85" s="401">
        <f t="shared" si="120"/>
        <v>3938.1970528108154</v>
      </c>
      <c r="BT85" s="402">
        <f t="shared" si="121"/>
        <v>1465.3175056498151</v>
      </c>
      <c r="BU85" s="402">
        <f t="shared" si="122"/>
        <v>2472.8795471610001</v>
      </c>
      <c r="BV85" s="402">
        <f t="shared" si="123"/>
        <v>2981.3659942106069</v>
      </c>
      <c r="BW85" s="402">
        <f t="shared" si="124"/>
        <v>1161.5885103347746</v>
      </c>
      <c r="BX85" s="403">
        <f t="shared" si="125"/>
        <v>1819.7774838758319</v>
      </c>
      <c r="BY85" s="223">
        <f t="shared" si="117"/>
        <v>0.37034629585367662</v>
      </c>
      <c r="BZ85" s="143">
        <f t="shared" si="118"/>
        <v>0.32364955554943858</v>
      </c>
      <c r="CA85" s="143">
        <f t="shared" si="119"/>
        <v>0.40087699214173317</v>
      </c>
      <c r="CB85" s="143">
        <f t="shared" si="126"/>
        <v>0.21669047634025515</v>
      </c>
      <c r="CC85" s="143">
        <f t="shared" si="127"/>
        <v>0.22450350504336594</v>
      </c>
      <c r="CD85" s="147">
        <f t="shared" si="128"/>
        <v>0.21158225669000888</v>
      </c>
      <c r="CE85" s="150">
        <f t="shared" si="129"/>
        <v>-4.8521581976312487E-3</v>
      </c>
      <c r="CF85" s="144">
        <f t="shared" si="130"/>
        <v>-2.0482071695713994E-2</v>
      </c>
      <c r="CG85" s="144">
        <f t="shared" si="131"/>
        <v>4.8034521988220254E-3</v>
      </c>
      <c r="CH85" s="144">
        <f t="shared" si="132"/>
        <v>1.3537480301999994E-2</v>
      </c>
      <c r="CI85" s="144">
        <f t="shared" si="133"/>
        <v>-1.2347397908246061E-2</v>
      </c>
      <c r="CJ85" s="151">
        <f t="shared" si="134"/>
        <v>3.0641705170178696E-2</v>
      </c>
      <c r="CK85" s="155">
        <f t="shared" si="135"/>
        <v>3.9366754687760741E-3</v>
      </c>
      <c r="CL85" s="145">
        <f t="shared" si="136"/>
        <v>-1.4845517315704285E-2</v>
      </c>
      <c r="CM85" s="145">
        <f t="shared" si="137"/>
        <v>1.5247668218509451E-2</v>
      </c>
      <c r="CN85" s="145">
        <f t="shared" si="138"/>
        <v>-6.6404949680593781E-2</v>
      </c>
      <c r="CO85" s="145">
        <f t="shared" si="139"/>
        <v>-6.7020295609210662E-2</v>
      </c>
      <c r="CP85" s="156">
        <f t="shared" si="140"/>
        <v>-6.6015301095965678E-2</v>
      </c>
      <c r="CQ85" s="160">
        <f t="shared" si="141"/>
        <v>-4.5759335024047797E-2</v>
      </c>
      <c r="CR85" s="146">
        <f t="shared" si="142"/>
        <v>-4.841460424368392E-2</v>
      </c>
      <c r="CS85" s="146">
        <f t="shared" si="143"/>
        <v>-4.4207679441408534E-2</v>
      </c>
      <c r="CT85" s="146">
        <f t="shared" si="144"/>
        <v>-0.10724678761862624</v>
      </c>
      <c r="CU85" s="146">
        <f t="shared" si="145"/>
        <v>-0.10944771412762405</v>
      </c>
      <c r="CV85" s="408">
        <f t="shared" si="146"/>
        <v>-0.10585461929523066</v>
      </c>
      <c r="CW85" s="410">
        <f t="shared" si="147"/>
        <v>9.2292120081430506E-2</v>
      </c>
      <c r="CX85" s="411">
        <f t="shared" si="148"/>
        <v>0.10497555043590216</v>
      </c>
      <c r="CY85" s="411">
        <f t="shared" si="149"/>
        <v>8.491294648881445E-2</v>
      </c>
      <c r="CZ85" s="411">
        <f t="shared" si="150"/>
        <v>5.106347157728227E-2</v>
      </c>
      <c r="DA85" s="411">
        <f t="shared" si="151"/>
        <v>5.9533975923582332E-2</v>
      </c>
      <c r="DB85" s="412">
        <f t="shared" si="152"/>
        <v>4.5727091407278819E-2</v>
      </c>
    </row>
    <row r="86" spans="1:106" x14ac:dyDescent="0.25">
      <c r="A86" s="191">
        <v>9</v>
      </c>
      <c r="B86" s="192" t="s">
        <v>348</v>
      </c>
      <c r="C86" s="2">
        <v>911</v>
      </c>
      <c r="D86" s="7" t="s">
        <v>86</v>
      </c>
      <c r="E86" s="24">
        <v>378429.81671330135</v>
      </c>
      <c r="F86" s="25">
        <v>162259.01415801462</v>
      </c>
      <c r="G86" s="26">
        <v>216170.80255528673</v>
      </c>
      <c r="H86" s="41">
        <v>434872.08092092321</v>
      </c>
      <c r="I86" s="33">
        <v>188501.42155942653</v>
      </c>
      <c r="J86" s="33">
        <v>246370.65936149668</v>
      </c>
      <c r="K86" s="33">
        <v>387461.60329185426</v>
      </c>
      <c r="L86" s="33">
        <v>174381.99592743616</v>
      </c>
      <c r="M86" s="42">
        <v>213079.60736441807</v>
      </c>
      <c r="N86" s="11">
        <v>435581.0042515946</v>
      </c>
      <c r="O86" s="12">
        <v>172160.6405779756</v>
      </c>
      <c r="P86" s="12">
        <v>263420.36367361899</v>
      </c>
      <c r="Q86" s="12">
        <v>394271.78497244872</v>
      </c>
      <c r="R86" s="12">
        <v>160587.85871919294</v>
      </c>
      <c r="S86" s="13">
        <v>233683.92625325575</v>
      </c>
      <c r="T86" s="50">
        <v>441183.87282919447</v>
      </c>
      <c r="U86" s="35">
        <v>163527.9827704085</v>
      </c>
      <c r="V86" s="35">
        <v>277655.89005878597</v>
      </c>
      <c r="W86" s="35">
        <v>371054.0568074141</v>
      </c>
      <c r="X86" s="35">
        <v>144457.06118251698</v>
      </c>
      <c r="Y86" s="51">
        <v>226596.99562489713</v>
      </c>
      <c r="Z86" s="59">
        <v>534720.71788086125</v>
      </c>
      <c r="AA86" s="37">
        <v>201538.43363541018</v>
      </c>
      <c r="AB86" s="37">
        <v>333182.28424545104</v>
      </c>
      <c r="AC86" s="37">
        <v>420990.42650833831</v>
      </c>
      <c r="AD86" s="37">
        <v>166615.81789520729</v>
      </c>
      <c r="AE86" s="226">
        <v>254374.60861313104</v>
      </c>
      <c r="AF86" s="41">
        <v>443591.71010326169</v>
      </c>
      <c r="AG86" s="33">
        <v>166692.64153990141</v>
      </c>
      <c r="AH86" s="33">
        <v>276899.06856336026</v>
      </c>
      <c r="AI86" s="33">
        <v>335909.21282510919</v>
      </c>
      <c r="AJ86" s="33">
        <v>132140.82028197398</v>
      </c>
      <c r="AK86" s="42">
        <v>203768.39254313521</v>
      </c>
      <c r="AL86" s="108">
        <v>63300.234375</v>
      </c>
      <c r="AM86" s="333">
        <v>65148.4140625</v>
      </c>
      <c r="AN86" s="333">
        <v>67051.7734375</v>
      </c>
      <c r="AO86" s="333">
        <v>69012</v>
      </c>
      <c r="AP86" s="388">
        <v>73313</v>
      </c>
      <c r="AQ86" s="93">
        <v>75564</v>
      </c>
      <c r="AR86" s="391">
        <f t="shared" si="90"/>
        <v>5978.3319990796062</v>
      </c>
      <c r="AS86" s="122">
        <f t="shared" si="91"/>
        <v>2563.3240660179567</v>
      </c>
      <c r="AT86" s="123">
        <f t="shared" si="92"/>
        <v>3415.00793306165</v>
      </c>
      <c r="AU86" s="116">
        <f t="shared" si="93"/>
        <v>6675.0984990015195</v>
      </c>
      <c r="AV86" s="117">
        <f t="shared" si="94"/>
        <v>2893.4153543413668</v>
      </c>
      <c r="AW86" s="117">
        <f t="shared" si="95"/>
        <v>3781.6831446601523</v>
      </c>
      <c r="AX86" s="117">
        <f t="shared" si="96"/>
        <v>5947.3681572684754</v>
      </c>
      <c r="AY86" s="117">
        <f t="shared" si="97"/>
        <v>2676.6882730275393</v>
      </c>
      <c r="AZ86" s="118">
        <f t="shared" si="98"/>
        <v>3270.6798842409357</v>
      </c>
      <c r="BA86" s="110">
        <f t="shared" si="99"/>
        <v>6496.1891672799147</v>
      </c>
      <c r="BB86" s="111">
        <f t="shared" si="100"/>
        <v>2567.5777351131392</v>
      </c>
      <c r="BC86" s="111">
        <f t="shared" si="101"/>
        <v>3928.6114321667751</v>
      </c>
      <c r="BD86" s="111">
        <f t="shared" si="102"/>
        <v>5880.1097235698862</v>
      </c>
      <c r="BE86" s="111">
        <f t="shared" si="103"/>
        <v>2394.9830181431275</v>
      </c>
      <c r="BF86" s="112">
        <f t="shared" si="104"/>
        <v>3485.1267054267578</v>
      </c>
      <c r="BG86" s="126">
        <f t="shared" si="105"/>
        <v>6392.8573701558353</v>
      </c>
      <c r="BH86" s="127">
        <f t="shared" si="106"/>
        <v>2369.5586676289413</v>
      </c>
      <c r="BI86" s="127">
        <f t="shared" si="107"/>
        <v>4023.2987025268931</v>
      </c>
      <c r="BJ86" s="127">
        <f t="shared" si="108"/>
        <v>5376.6599548979029</v>
      </c>
      <c r="BK86" s="127">
        <f t="shared" si="109"/>
        <v>2093.2165591856051</v>
      </c>
      <c r="BL86" s="128">
        <f t="shared" si="110"/>
        <v>3283.4433957122983</v>
      </c>
      <c r="BM86" s="132">
        <f t="shared" si="111"/>
        <v>7293.6684882744021</v>
      </c>
      <c r="BN86" s="133">
        <f t="shared" si="112"/>
        <v>2749.0135942521815</v>
      </c>
      <c r="BO86" s="133">
        <f t="shared" si="113"/>
        <v>4544.6548940222201</v>
      </c>
      <c r="BP86" s="133">
        <f t="shared" si="114"/>
        <v>5742.3707460933028</v>
      </c>
      <c r="BQ86" s="133">
        <f t="shared" si="115"/>
        <v>2272.6640281424484</v>
      </c>
      <c r="BR86" s="231">
        <f t="shared" si="116"/>
        <v>3469.7067179508554</v>
      </c>
      <c r="BS86" s="401">
        <f t="shared" si="120"/>
        <v>5870.4106466473677</v>
      </c>
      <c r="BT86" s="402">
        <f t="shared" si="121"/>
        <v>2205.979587368342</v>
      </c>
      <c r="BU86" s="402">
        <f t="shared" si="122"/>
        <v>3664.4310592790252</v>
      </c>
      <c r="BV86" s="402">
        <f t="shared" si="123"/>
        <v>4445.360394170626</v>
      </c>
      <c r="BW86" s="402">
        <f t="shared" si="124"/>
        <v>1748.7271754006404</v>
      </c>
      <c r="BX86" s="403">
        <f t="shared" si="125"/>
        <v>2696.6332187699859</v>
      </c>
      <c r="BY86" s="223">
        <f t="shared" si="117"/>
        <v>0.14914856524210551</v>
      </c>
      <c r="BZ86" s="143">
        <f t="shared" si="118"/>
        <v>0.16173158414395367</v>
      </c>
      <c r="CA86" s="143">
        <f t="shared" si="119"/>
        <v>0.1397036808358344</v>
      </c>
      <c r="CB86" s="143">
        <f t="shared" si="126"/>
        <v>2.3866477163440324E-2</v>
      </c>
      <c r="CC86" s="143">
        <f t="shared" si="127"/>
        <v>7.4713764485316539E-2</v>
      </c>
      <c r="CD86" s="147">
        <f t="shared" si="128"/>
        <v>-1.4299781257823069E-2</v>
      </c>
      <c r="CE86" s="150">
        <f t="shared" si="129"/>
        <v>1.6301881904446675E-3</v>
      </c>
      <c r="CF86" s="144">
        <f t="shared" si="130"/>
        <v>-8.6687839520082174E-2</v>
      </c>
      <c r="CG86" s="144">
        <f t="shared" si="131"/>
        <v>6.92034690994007E-2</v>
      </c>
      <c r="CH86" s="144">
        <f t="shared" si="132"/>
        <v>1.7576404017160652E-2</v>
      </c>
      <c r="CI86" s="144">
        <f t="shared" si="133"/>
        <v>-7.9102989588347397E-2</v>
      </c>
      <c r="CJ86" s="151">
        <f t="shared" si="134"/>
        <v>9.6697751341353222E-2</v>
      </c>
      <c r="CK86" s="155">
        <f t="shared" si="135"/>
        <v>1.2862977317448902E-2</v>
      </c>
      <c r="CL86" s="145">
        <f t="shared" si="136"/>
        <v>-5.0143039539035435E-2</v>
      </c>
      <c r="CM86" s="145">
        <f t="shared" si="137"/>
        <v>5.4041100644766256E-2</v>
      </c>
      <c r="CN86" s="145">
        <f t="shared" si="138"/>
        <v>-5.8887622827631561E-2</v>
      </c>
      <c r="CO86" s="145">
        <f t="shared" si="139"/>
        <v>-0.10044842533757543</v>
      </c>
      <c r="CP86" s="156">
        <f t="shared" si="140"/>
        <v>-3.032699228392001E-2</v>
      </c>
      <c r="CQ86" s="160">
        <f t="shared" si="141"/>
        <v>0.21201329153724488</v>
      </c>
      <c r="CR86" s="146">
        <f t="shared" si="142"/>
        <v>0.2324400400533769</v>
      </c>
      <c r="CS86" s="146">
        <f t="shared" si="143"/>
        <v>0.1999827706695107</v>
      </c>
      <c r="CT86" s="146">
        <f t="shared" si="144"/>
        <v>0.13457977021079268</v>
      </c>
      <c r="CU86" s="146">
        <f t="shared" si="145"/>
        <v>0.15339337884420493</v>
      </c>
      <c r="CV86" s="408">
        <f t="shared" si="146"/>
        <v>0.12258597212037298</v>
      </c>
      <c r="CW86" s="410">
        <f t="shared" si="147"/>
        <v>-0.17042355893512173</v>
      </c>
      <c r="CX86" s="411">
        <f t="shared" si="148"/>
        <v>-0.17289899235073936</v>
      </c>
      <c r="CY86" s="411">
        <f t="shared" si="149"/>
        <v>-0.16892619548951671</v>
      </c>
      <c r="CZ86" s="411">
        <f t="shared" si="150"/>
        <v>-0.2020977398200858</v>
      </c>
      <c r="DA86" s="411">
        <f t="shared" si="151"/>
        <v>-0.20691311334507445</v>
      </c>
      <c r="DB86" s="412">
        <f t="shared" si="152"/>
        <v>-0.19894366165673777</v>
      </c>
    </row>
    <row r="87" spans="1:106" x14ac:dyDescent="0.25">
      <c r="A87" s="193">
        <v>9</v>
      </c>
      <c r="B87" s="192" t="s">
        <v>348</v>
      </c>
      <c r="C87" s="2">
        <v>912</v>
      </c>
      <c r="D87" s="7" t="s">
        <v>87</v>
      </c>
      <c r="E87" s="24">
        <v>96052.055017352686</v>
      </c>
      <c r="F87" s="25">
        <v>36292.49045470266</v>
      </c>
      <c r="G87" s="26">
        <v>59759.564562650026</v>
      </c>
      <c r="H87" s="41">
        <v>132768.93671553049</v>
      </c>
      <c r="I87" s="33">
        <v>48915.8333212738</v>
      </c>
      <c r="J87" s="33">
        <v>83853.103394256701</v>
      </c>
      <c r="K87" s="33">
        <v>117774.24282047534</v>
      </c>
      <c r="L87" s="33">
        <v>45251.863760233515</v>
      </c>
      <c r="M87" s="42">
        <v>72522.379060241816</v>
      </c>
      <c r="N87" s="11">
        <v>125148.39331733221</v>
      </c>
      <c r="O87" s="12">
        <v>45039.510584386284</v>
      </c>
      <c r="P87" s="12">
        <v>80108.882732945931</v>
      </c>
      <c r="Q87" s="12">
        <v>113077.63877694815</v>
      </c>
      <c r="R87" s="12">
        <v>42011.917115463533</v>
      </c>
      <c r="S87" s="13">
        <v>71065.721661484611</v>
      </c>
      <c r="T87" s="50">
        <v>133381.5846411846</v>
      </c>
      <c r="U87" s="35">
        <v>46460.144662739905</v>
      </c>
      <c r="V87" s="35">
        <v>86921.439978444687</v>
      </c>
      <c r="W87" s="35">
        <v>111979.10141063487</v>
      </c>
      <c r="X87" s="35">
        <v>41041.880700729213</v>
      </c>
      <c r="Y87" s="51">
        <v>70937.220709905654</v>
      </c>
      <c r="Z87" s="59">
        <v>108854.33214266319</v>
      </c>
      <c r="AA87" s="37">
        <v>38300.208075402879</v>
      </c>
      <c r="AB87" s="37">
        <v>70554.124067260316</v>
      </c>
      <c r="AC87" s="37">
        <v>85529.483477621223</v>
      </c>
      <c r="AD87" s="37">
        <v>31663.541186313269</v>
      </c>
      <c r="AE87" s="226">
        <v>53865.942291307962</v>
      </c>
      <c r="AF87" s="41">
        <v>115865.84796388939</v>
      </c>
      <c r="AG87" s="33">
        <v>39591.416466501047</v>
      </c>
      <c r="AH87" s="33">
        <v>76274.431497388345</v>
      </c>
      <c r="AI87" s="33">
        <v>87514.866751391499</v>
      </c>
      <c r="AJ87" s="33">
        <v>31384.962165569832</v>
      </c>
      <c r="AK87" s="42">
        <v>56129.90458582167</v>
      </c>
      <c r="AL87" s="108">
        <v>35263.50390625</v>
      </c>
      <c r="AM87" s="333">
        <v>35893.03125</v>
      </c>
      <c r="AN87" s="333">
        <v>36533.796875</v>
      </c>
      <c r="AO87" s="333">
        <v>37186</v>
      </c>
      <c r="AP87" s="388">
        <v>39131</v>
      </c>
      <c r="AQ87" s="93">
        <v>39685</v>
      </c>
      <c r="AR87" s="391">
        <f t="shared" si="90"/>
        <v>2723.8375197403088</v>
      </c>
      <c r="AS87" s="122">
        <f t="shared" si="91"/>
        <v>1029.1799292318847</v>
      </c>
      <c r="AT87" s="123">
        <f t="shared" si="92"/>
        <v>1694.6575905084239</v>
      </c>
      <c r="AU87" s="116">
        <f t="shared" si="93"/>
        <v>3699.017109777556</v>
      </c>
      <c r="AV87" s="117">
        <f t="shared" si="94"/>
        <v>1362.8225763538376</v>
      </c>
      <c r="AW87" s="117">
        <f t="shared" si="95"/>
        <v>2336.1945334237184</v>
      </c>
      <c r="AX87" s="117">
        <f t="shared" si="96"/>
        <v>3281.2565202465403</v>
      </c>
      <c r="AY87" s="117">
        <f t="shared" si="97"/>
        <v>1260.7423275300416</v>
      </c>
      <c r="AZ87" s="118">
        <f t="shared" si="98"/>
        <v>2020.5141927164987</v>
      </c>
      <c r="BA87" s="110">
        <f t="shared" si="99"/>
        <v>3425.5512435656801</v>
      </c>
      <c r="BB87" s="111">
        <f t="shared" si="100"/>
        <v>1232.8176766977845</v>
      </c>
      <c r="BC87" s="111">
        <f t="shared" si="101"/>
        <v>2192.7335668678957</v>
      </c>
      <c r="BD87" s="111">
        <f t="shared" si="102"/>
        <v>3095.1515705811275</v>
      </c>
      <c r="BE87" s="111">
        <f t="shared" si="103"/>
        <v>1149.9466441773588</v>
      </c>
      <c r="BF87" s="112">
        <f t="shared" si="104"/>
        <v>1945.2049264037687</v>
      </c>
      <c r="BG87" s="126">
        <f t="shared" si="105"/>
        <v>3586.8763685576455</v>
      </c>
      <c r="BH87" s="127">
        <f t="shared" si="106"/>
        <v>1249.3988238245549</v>
      </c>
      <c r="BI87" s="127">
        <f t="shared" si="107"/>
        <v>2337.4775447330899</v>
      </c>
      <c r="BJ87" s="127">
        <f t="shared" si="108"/>
        <v>3011.3241921861691</v>
      </c>
      <c r="BK87" s="127">
        <f t="shared" si="109"/>
        <v>1103.6917307784977</v>
      </c>
      <c r="BL87" s="128">
        <f t="shared" si="110"/>
        <v>1907.6324614076709</v>
      </c>
      <c r="BM87" s="132">
        <f t="shared" si="111"/>
        <v>2781.7927510838772</v>
      </c>
      <c r="BN87" s="133">
        <f t="shared" si="112"/>
        <v>978.76895748646541</v>
      </c>
      <c r="BO87" s="133">
        <f t="shared" si="113"/>
        <v>1803.0237935974117</v>
      </c>
      <c r="BP87" s="133">
        <f t="shared" si="114"/>
        <v>2185.7218951118352</v>
      </c>
      <c r="BQ87" s="133">
        <f t="shared" si="115"/>
        <v>809.1676978945917</v>
      </c>
      <c r="BR87" s="231">
        <f t="shared" si="116"/>
        <v>1376.5541972172437</v>
      </c>
      <c r="BS87" s="401">
        <f t="shared" si="120"/>
        <v>2919.6383511122435</v>
      </c>
      <c r="BT87" s="402">
        <f t="shared" si="121"/>
        <v>997.64184116167439</v>
      </c>
      <c r="BU87" s="402">
        <f t="shared" si="122"/>
        <v>1921.9965099505694</v>
      </c>
      <c r="BV87" s="402">
        <f t="shared" si="123"/>
        <v>2205.2379173841878</v>
      </c>
      <c r="BW87" s="402">
        <f t="shared" si="124"/>
        <v>790.85201374750739</v>
      </c>
      <c r="BX87" s="403">
        <f t="shared" si="125"/>
        <v>1414.3859036366807</v>
      </c>
      <c r="BY87" s="223">
        <f t="shared" si="117"/>
        <v>0.3822602409864585</v>
      </c>
      <c r="BZ87" s="143">
        <f t="shared" si="118"/>
        <v>0.34782244779609633</v>
      </c>
      <c r="CA87" s="143">
        <f t="shared" si="119"/>
        <v>0.40317460490107443</v>
      </c>
      <c r="CB87" s="143">
        <f t="shared" si="126"/>
        <v>0.22615016200536614</v>
      </c>
      <c r="CC87" s="143">
        <f t="shared" si="127"/>
        <v>0.24686576184991266</v>
      </c>
      <c r="CD87" s="147">
        <f t="shared" si="128"/>
        <v>0.21356940250479337</v>
      </c>
      <c r="CE87" s="150">
        <f t="shared" si="129"/>
        <v>-5.7397035682570728E-2</v>
      </c>
      <c r="CF87" s="144">
        <f t="shared" si="130"/>
        <v>-7.924474497711724E-2</v>
      </c>
      <c r="CG87" s="144">
        <f t="shared" si="131"/>
        <v>-4.4652141778299653E-2</v>
      </c>
      <c r="CH87" s="144">
        <f t="shared" si="132"/>
        <v>-3.9878023675229864E-2</v>
      </c>
      <c r="CI87" s="144">
        <f t="shared" si="133"/>
        <v>-7.1598081836734995E-2</v>
      </c>
      <c r="CJ87" s="151">
        <f t="shared" si="134"/>
        <v>-2.0085626225074746E-2</v>
      </c>
      <c r="CK87" s="155">
        <f t="shared" si="135"/>
        <v>6.5787431269500304E-2</v>
      </c>
      <c r="CL87" s="145">
        <f t="shared" si="136"/>
        <v>3.1541951942215568E-2</v>
      </c>
      <c r="CM87" s="145">
        <f t="shared" si="137"/>
        <v>8.5041221561026642E-2</v>
      </c>
      <c r="CN87" s="145">
        <f t="shared" si="138"/>
        <v>-9.7148948120521252E-3</v>
      </c>
      <c r="CO87" s="145">
        <f t="shared" si="139"/>
        <v>-2.3089553663269383E-2</v>
      </c>
      <c r="CP87" s="156">
        <f t="shared" si="140"/>
        <v>-1.8081987852182821E-3</v>
      </c>
      <c r="CQ87" s="160">
        <f t="shared" si="141"/>
        <v>-0.1838878475203545</v>
      </c>
      <c r="CR87" s="146">
        <f t="shared" si="142"/>
        <v>-0.1756330430430435</v>
      </c>
      <c r="CS87" s="146">
        <f t="shared" si="143"/>
        <v>-0.18830010081797124</v>
      </c>
      <c r="CT87" s="146">
        <f t="shared" si="144"/>
        <v>-0.23620137686246587</v>
      </c>
      <c r="CU87" s="146">
        <f t="shared" si="145"/>
        <v>-0.22850657314661788</v>
      </c>
      <c r="CV87" s="408">
        <f t="shared" si="146"/>
        <v>-0.24065333047667406</v>
      </c>
      <c r="CW87" s="410">
        <f t="shared" si="147"/>
        <v>6.4411913455469955E-2</v>
      </c>
      <c r="CX87" s="411">
        <f t="shared" si="148"/>
        <v>3.3712829668082298E-2</v>
      </c>
      <c r="CY87" s="411">
        <f t="shared" si="149"/>
        <v>8.1076868372354435E-2</v>
      </c>
      <c r="CZ87" s="411">
        <f t="shared" si="150"/>
        <v>2.3212852376101992E-2</v>
      </c>
      <c r="DA87" s="411">
        <f t="shared" si="151"/>
        <v>-8.7981006010740773E-3</v>
      </c>
      <c r="DB87" s="412">
        <f t="shared" si="152"/>
        <v>4.2029568187448782E-2</v>
      </c>
    </row>
    <row r="88" spans="1:106" x14ac:dyDescent="0.25">
      <c r="A88" s="191">
        <v>9</v>
      </c>
      <c r="B88" s="192" t="s">
        <v>348</v>
      </c>
      <c r="C88" s="2">
        <v>913</v>
      </c>
      <c r="D88" s="7" t="s">
        <v>88</v>
      </c>
      <c r="E88" s="24">
        <v>62133.6981365869</v>
      </c>
      <c r="F88" s="25">
        <v>31457.161199672519</v>
      </c>
      <c r="G88" s="26">
        <v>30676.536936914381</v>
      </c>
      <c r="H88" s="41">
        <v>88516.262903119612</v>
      </c>
      <c r="I88" s="33">
        <v>45081.257594392911</v>
      </c>
      <c r="J88" s="33">
        <v>43435.005308726701</v>
      </c>
      <c r="K88" s="33">
        <v>79270.323388538731</v>
      </c>
      <c r="L88" s="33">
        <v>41704.511367574865</v>
      </c>
      <c r="M88" s="42">
        <v>37565.812020963873</v>
      </c>
      <c r="N88" s="11">
        <v>71036.720037517749</v>
      </c>
      <c r="O88" s="12">
        <v>32693.80165925539</v>
      </c>
      <c r="P88" s="12">
        <v>38342.918378262359</v>
      </c>
      <c r="Q88" s="12">
        <v>64510.641649104808</v>
      </c>
      <c r="R88" s="12">
        <v>30496.097041831512</v>
      </c>
      <c r="S88" s="13">
        <v>34014.544607273296</v>
      </c>
      <c r="T88" s="50">
        <v>60445.820087089458</v>
      </c>
      <c r="U88" s="35">
        <v>26765.561072975528</v>
      </c>
      <c r="V88" s="35">
        <v>33680.25901411393</v>
      </c>
      <c r="W88" s="35">
        <v>51130.819029622748</v>
      </c>
      <c r="X88" s="35">
        <v>23644.114163211492</v>
      </c>
      <c r="Y88" s="51">
        <v>27486.704866411255</v>
      </c>
      <c r="Z88" s="59">
        <v>68103.986485570349</v>
      </c>
      <c r="AA88" s="37">
        <v>32589.550523445556</v>
      </c>
      <c r="AB88" s="37">
        <v>35514.4359621248</v>
      </c>
      <c r="AC88" s="37">
        <v>54056.626362907089</v>
      </c>
      <c r="AD88" s="37">
        <v>26942.427393893497</v>
      </c>
      <c r="AE88" s="226">
        <v>27114.198969013592</v>
      </c>
      <c r="AF88" s="41">
        <v>63887.451225752571</v>
      </c>
      <c r="AG88" s="33">
        <v>29374.977973269863</v>
      </c>
      <c r="AH88" s="33">
        <v>34512.473252482712</v>
      </c>
      <c r="AI88" s="33">
        <v>48683.698632351603</v>
      </c>
      <c r="AJ88" s="33">
        <v>23286.172978569339</v>
      </c>
      <c r="AK88" s="42">
        <v>25397.525653782261</v>
      </c>
      <c r="AL88" s="108">
        <v>15364.23828125</v>
      </c>
      <c r="AM88" s="333">
        <v>15594.361328125</v>
      </c>
      <c r="AN88" s="333">
        <v>15827.931640625</v>
      </c>
      <c r="AO88" s="333">
        <v>16065</v>
      </c>
      <c r="AP88" s="388">
        <v>16878</v>
      </c>
      <c r="AQ88" s="93">
        <v>17069</v>
      </c>
      <c r="AR88" s="391">
        <f t="shared" si="90"/>
        <v>4044.0467662111682</v>
      </c>
      <c r="AS88" s="122">
        <f t="shared" si="91"/>
        <v>2047.4273194566229</v>
      </c>
      <c r="AT88" s="123">
        <f t="shared" si="92"/>
        <v>1996.6194467545454</v>
      </c>
      <c r="AU88" s="116">
        <f t="shared" si="93"/>
        <v>5676.1710877814085</v>
      </c>
      <c r="AV88" s="117">
        <f t="shared" si="94"/>
        <v>2890.8691190249142</v>
      </c>
      <c r="AW88" s="117">
        <f t="shared" si="95"/>
        <v>2785.3019687564943</v>
      </c>
      <c r="AX88" s="117">
        <f t="shared" si="96"/>
        <v>5083.2683506936455</v>
      </c>
      <c r="AY88" s="117">
        <f t="shared" si="97"/>
        <v>2674.3327597751154</v>
      </c>
      <c r="AZ88" s="118">
        <f t="shared" si="98"/>
        <v>2408.9355909185301</v>
      </c>
      <c r="BA88" s="110">
        <f t="shared" si="99"/>
        <v>4488.0608313464199</v>
      </c>
      <c r="BB88" s="111">
        <f t="shared" si="100"/>
        <v>2065.5763748272293</v>
      </c>
      <c r="BC88" s="111">
        <f t="shared" si="101"/>
        <v>2422.4844565191906</v>
      </c>
      <c r="BD88" s="111">
        <f t="shared" si="102"/>
        <v>4075.7467945797534</v>
      </c>
      <c r="BE88" s="111">
        <f t="shared" si="103"/>
        <v>1926.7266080147986</v>
      </c>
      <c r="BF88" s="112">
        <f t="shared" si="104"/>
        <v>2149.0201865649551</v>
      </c>
      <c r="BG88" s="126">
        <f t="shared" si="105"/>
        <v>3762.578281175814</v>
      </c>
      <c r="BH88" s="127">
        <f t="shared" si="106"/>
        <v>1666.0791206333975</v>
      </c>
      <c r="BI88" s="127">
        <f t="shared" si="107"/>
        <v>2096.499160542417</v>
      </c>
      <c r="BJ88" s="127">
        <f t="shared" si="108"/>
        <v>3182.7462825784469</v>
      </c>
      <c r="BK88" s="127">
        <f t="shared" si="109"/>
        <v>1471.7780369257077</v>
      </c>
      <c r="BL88" s="128">
        <f t="shared" si="110"/>
        <v>1710.9682456527394</v>
      </c>
      <c r="BM88" s="132">
        <f t="shared" si="111"/>
        <v>4035.0744451694718</v>
      </c>
      <c r="BN88" s="133">
        <f t="shared" si="112"/>
        <v>1930.8893543930296</v>
      </c>
      <c r="BO88" s="133">
        <f t="shared" si="113"/>
        <v>2104.1850907764424</v>
      </c>
      <c r="BP88" s="133">
        <f t="shared" si="114"/>
        <v>3202.7862520978251</v>
      </c>
      <c r="BQ88" s="133">
        <f t="shared" si="115"/>
        <v>1596.3045025413851</v>
      </c>
      <c r="BR88" s="231">
        <f t="shared" si="116"/>
        <v>1606.4817495564398</v>
      </c>
      <c r="BS88" s="401">
        <f t="shared" si="120"/>
        <v>3742.8936215216222</v>
      </c>
      <c r="BT88" s="402">
        <f t="shared" si="121"/>
        <v>1720.954828828277</v>
      </c>
      <c r="BU88" s="402">
        <f t="shared" si="122"/>
        <v>2021.9387926933455</v>
      </c>
      <c r="BV88" s="402">
        <f t="shared" si="123"/>
        <v>2852.1705215508582</v>
      </c>
      <c r="BW88" s="402">
        <f t="shared" si="124"/>
        <v>1364.2376810925855</v>
      </c>
      <c r="BX88" s="403">
        <f t="shared" si="125"/>
        <v>1487.9328404582729</v>
      </c>
      <c r="BY88" s="223">
        <f t="shared" si="117"/>
        <v>0.42460960087288868</v>
      </c>
      <c r="BZ88" s="143">
        <f t="shared" si="118"/>
        <v>0.43309999615802031</v>
      </c>
      <c r="CA88" s="143">
        <f t="shared" si="119"/>
        <v>0.41590315093420838</v>
      </c>
      <c r="CB88" s="143">
        <f t="shared" si="126"/>
        <v>0.27580243516619324</v>
      </c>
      <c r="CC88" s="143">
        <f t="shared" si="127"/>
        <v>0.32575571911457241</v>
      </c>
      <c r="CD88" s="147">
        <f t="shared" si="128"/>
        <v>0.22457799256210484</v>
      </c>
      <c r="CE88" s="150">
        <f t="shared" si="129"/>
        <v>-0.19747267103597779</v>
      </c>
      <c r="CF88" s="144">
        <f t="shared" si="130"/>
        <v>-0.27478062050953611</v>
      </c>
      <c r="CG88" s="144">
        <f t="shared" si="131"/>
        <v>-0.11723463354662629</v>
      </c>
      <c r="CH88" s="144">
        <f t="shared" si="132"/>
        <v>-0.18619429199361567</v>
      </c>
      <c r="CI88" s="144">
        <f t="shared" si="133"/>
        <v>-0.26875783837759726</v>
      </c>
      <c r="CJ88" s="151">
        <f t="shared" si="134"/>
        <v>-9.4534557424414689E-2</v>
      </c>
      <c r="CK88" s="155">
        <f t="shared" si="135"/>
        <v>-0.1490904977712196</v>
      </c>
      <c r="CL88" s="145">
        <f t="shared" si="136"/>
        <v>-0.1813261317256942</v>
      </c>
      <c r="CM88" s="145">
        <f t="shared" si="137"/>
        <v>-0.12160418563214576</v>
      </c>
      <c r="CN88" s="145">
        <f t="shared" si="138"/>
        <v>-0.20740489130862222</v>
      </c>
      <c r="CO88" s="145">
        <f t="shared" si="139"/>
        <v>-0.22468392821616323</v>
      </c>
      <c r="CP88" s="156">
        <f t="shared" si="140"/>
        <v>-0.19191318937917515</v>
      </c>
      <c r="CQ88" s="160">
        <f t="shared" si="141"/>
        <v>0.12669472243816224</v>
      </c>
      <c r="CR88" s="146">
        <f t="shared" si="142"/>
        <v>0.2175926532827423</v>
      </c>
      <c r="CS88" s="146">
        <f t="shared" si="143"/>
        <v>5.4458516700903244E-2</v>
      </c>
      <c r="CT88" s="146">
        <f t="shared" si="144"/>
        <v>5.7221992309359815E-2</v>
      </c>
      <c r="CU88" s="146">
        <f t="shared" si="145"/>
        <v>0.13949827884920035</v>
      </c>
      <c r="CV88" s="408">
        <f t="shared" si="146"/>
        <v>-1.3552220944929088E-2</v>
      </c>
      <c r="CW88" s="410">
        <f t="shared" si="147"/>
        <v>-6.1913193006861114E-2</v>
      </c>
      <c r="CX88" s="411">
        <f t="shared" si="148"/>
        <v>-9.8638137026869008E-2</v>
      </c>
      <c r="CY88" s="411">
        <f t="shared" si="149"/>
        <v>-2.8212829022841716E-2</v>
      </c>
      <c r="CZ88" s="411">
        <f t="shared" si="150"/>
        <v>-9.939443306144452E-2</v>
      </c>
      <c r="DA88" s="411">
        <f t="shared" si="151"/>
        <v>-0.13570619906923637</v>
      </c>
      <c r="DB88" s="412">
        <f t="shared" si="152"/>
        <v>-6.331270627589497E-2</v>
      </c>
    </row>
    <row r="89" spans="1:106" x14ac:dyDescent="0.25">
      <c r="A89" s="193">
        <v>9</v>
      </c>
      <c r="B89" s="192" t="s">
        <v>348</v>
      </c>
      <c r="C89" s="2">
        <v>914</v>
      </c>
      <c r="D89" s="7" t="s">
        <v>89</v>
      </c>
      <c r="E89" s="24">
        <v>88014.011167320903</v>
      </c>
      <c r="F89" s="25">
        <v>37114.468312266938</v>
      </c>
      <c r="G89" s="26">
        <v>50899.542855053965</v>
      </c>
      <c r="H89" s="41">
        <v>96475.060089077684</v>
      </c>
      <c r="I89" s="33">
        <v>39868.490433506937</v>
      </c>
      <c r="J89" s="33">
        <v>56606.569655570747</v>
      </c>
      <c r="K89" s="33">
        <v>85839.756124498555</v>
      </c>
      <c r="L89" s="33">
        <v>36882.198971730584</v>
      </c>
      <c r="M89" s="42">
        <v>48957.557152767964</v>
      </c>
      <c r="N89" s="11">
        <v>91971.740526182984</v>
      </c>
      <c r="O89" s="12">
        <v>36002.699641972387</v>
      </c>
      <c r="P89" s="12">
        <v>55969.040884210597</v>
      </c>
      <c r="Q89" s="12">
        <v>83233.495048733079</v>
      </c>
      <c r="R89" s="12">
        <v>33582.568142199605</v>
      </c>
      <c r="S89" s="13">
        <v>49650.926906533481</v>
      </c>
      <c r="T89" s="50">
        <v>91283.734294971175</v>
      </c>
      <c r="U89" s="35">
        <v>34781.631572438135</v>
      </c>
      <c r="V89" s="35">
        <v>56502.10272253304</v>
      </c>
      <c r="W89" s="35">
        <v>76837.114249978011</v>
      </c>
      <c r="X89" s="35">
        <v>30725.336391764431</v>
      </c>
      <c r="Y89" s="51">
        <v>46111.777858213572</v>
      </c>
      <c r="Z89" s="59">
        <v>85022.412991820223</v>
      </c>
      <c r="AA89" s="37">
        <v>34405.019241221744</v>
      </c>
      <c r="AB89" s="37">
        <v>50617.393750598472</v>
      </c>
      <c r="AC89" s="37">
        <v>67088.162349777122</v>
      </c>
      <c r="AD89" s="37">
        <v>28443.311368325143</v>
      </c>
      <c r="AE89" s="226">
        <v>38644.850981451978</v>
      </c>
      <c r="AF89" s="41">
        <v>92007.242920490826</v>
      </c>
      <c r="AG89" s="33">
        <v>35436.233364907792</v>
      </c>
      <c r="AH89" s="33">
        <v>56571.009555583034</v>
      </c>
      <c r="AI89" s="33">
        <v>69721.332205614279</v>
      </c>
      <c r="AJ89" s="33">
        <v>28091.059696966273</v>
      </c>
      <c r="AK89" s="42">
        <v>41630.272508648006</v>
      </c>
      <c r="AL89" s="108">
        <v>41045.2109375</v>
      </c>
      <c r="AM89" s="333">
        <v>41827.09765625</v>
      </c>
      <c r="AN89" s="333">
        <v>42623.9296875</v>
      </c>
      <c r="AO89" s="333">
        <v>43436</v>
      </c>
      <c r="AP89" s="388">
        <v>45739</v>
      </c>
      <c r="AQ89" s="93">
        <v>46439</v>
      </c>
      <c r="AR89" s="391">
        <f t="shared" si="90"/>
        <v>2144.3186466099742</v>
      </c>
      <c r="AS89" s="122">
        <f t="shared" si="91"/>
        <v>904.23383056263378</v>
      </c>
      <c r="AT89" s="123">
        <f t="shared" si="92"/>
        <v>1240.0848160473404</v>
      </c>
      <c r="AU89" s="116">
        <f t="shared" si="93"/>
        <v>2306.5205451725128</v>
      </c>
      <c r="AV89" s="117">
        <f t="shared" si="94"/>
        <v>953.17372391363142</v>
      </c>
      <c r="AW89" s="117">
        <f t="shared" si="95"/>
        <v>1353.3468212588814</v>
      </c>
      <c r="AX89" s="117">
        <f t="shared" si="96"/>
        <v>2052.2522702856477</v>
      </c>
      <c r="AY89" s="117">
        <f t="shared" si="97"/>
        <v>881.77762834136013</v>
      </c>
      <c r="AZ89" s="118">
        <f t="shared" si="98"/>
        <v>1170.4746419442874</v>
      </c>
      <c r="BA89" s="110">
        <f t="shared" si="99"/>
        <v>2157.7489734165651</v>
      </c>
      <c r="BB89" s="111">
        <f t="shared" si="100"/>
        <v>844.65932413853977</v>
      </c>
      <c r="BC89" s="111">
        <f t="shared" si="101"/>
        <v>1313.0896492780255</v>
      </c>
      <c r="BD89" s="111">
        <f t="shared" si="102"/>
        <v>1952.7409992219075</v>
      </c>
      <c r="BE89" s="111">
        <f t="shared" si="103"/>
        <v>787.88061983989508</v>
      </c>
      <c r="BF89" s="112">
        <f t="shared" si="104"/>
        <v>1164.8603793820128</v>
      </c>
      <c r="BG89" s="126">
        <f t="shared" si="105"/>
        <v>2101.5686134766365</v>
      </c>
      <c r="BH89" s="127">
        <f t="shared" si="106"/>
        <v>800.75586086283579</v>
      </c>
      <c r="BI89" s="127">
        <f t="shared" si="107"/>
        <v>1300.8127526138005</v>
      </c>
      <c r="BJ89" s="127">
        <f t="shared" si="108"/>
        <v>1768.9730695731193</v>
      </c>
      <c r="BK89" s="127">
        <f t="shared" si="109"/>
        <v>707.37030094309864</v>
      </c>
      <c r="BL89" s="128">
        <f t="shared" si="110"/>
        <v>1061.6027686300204</v>
      </c>
      <c r="BM89" s="132">
        <f t="shared" si="111"/>
        <v>1858.8603378259304</v>
      </c>
      <c r="BN89" s="133">
        <f t="shared" si="112"/>
        <v>752.20313608128174</v>
      </c>
      <c r="BO89" s="133">
        <f t="shared" si="113"/>
        <v>1106.6572017446483</v>
      </c>
      <c r="BP89" s="133">
        <f t="shared" si="114"/>
        <v>1466.7605839606708</v>
      </c>
      <c r="BQ89" s="133">
        <f t="shared" si="115"/>
        <v>621.86124244791404</v>
      </c>
      <c r="BR89" s="231">
        <f t="shared" si="116"/>
        <v>844.89934151275668</v>
      </c>
      <c r="BS89" s="401">
        <f t="shared" si="120"/>
        <v>1981.249443797042</v>
      </c>
      <c r="BT89" s="402">
        <f t="shared" si="121"/>
        <v>763.07055201248511</v>
      </c>
      <c r="BU89" s="402">
        <f t="shared" si="122"/>
        <v>1218.178891784557</v>
      </c>
      <c r="BV89" s="402">
        <f t="shared" si="123"/>
        <v>1501.3530051382304</v>
      </c>
      <c r="BW89" s="402">
        <f t="shared" si="124"/>
        <v>604.90233848632124</v>
      </c>
      <c r="BX89" s="403">
        <f t="shared" si="125"/>
        <v>896.45066665190916</v>
      </c>
      <c r="BY89" s="223">
        <f t="shared" si="117"/>
        <v>9.6132977119651145E-2</v>
      </c>
      <c r="BZ89" s="143">
        <f t="shared" si="118"/>
        <v>7.4203464214244175E-2</v>
      </c>
      <c r="CA89" s="143">
        <f t="shared" si="119"/>
        <v>0.11212334100462583</v>
      </c>
      <c r="CB89" s="143">
        <f t="shared" si="126"/>
        <v>-2.4703510429594375E-2</v>
      </c>
      <c r="CC89" s="143">
        <f t="shared" si="127"/>
        <v>-6.2581885474453803E-3</v>
      </c>
      <c r="CD89" s="147">
        <f t="shared" si="128"/>
        <v>-3.8153303416028149E-2</v>
      </c>
      <c r="CE89" s="150">
        <f t="shared" si="129"/>
        <v>-4.6678587800170104E-2</v>
      </c>
      <c r="CF89" s="144">
        <f t="shared" si="130"/>
        <v>-9.6963560684143621E-2</v>
      </c>
      <c r="CG89" s="144">
        <f t="shared" si="131"/>
        <v>-1.1262451959892077E-2</v>
      </c>
      <c r="CH89" s="144">
        <f t="shared" si="132"/>
        <v>-3.0361934765814801E-2</v>
      </c>
      <c r="CI89" s="144">
        <f t="shared" si="133"/>
        <v>-8.9464048281396549E-2</v>
      </c>
      <c r="CJ89" s="151">
        <f t="shared" si="134"/>
        <v>1.4162670567935298E-2</v>
      </c>
      <c r="CK89" s="155">
        <f t="shared" si="135"/>
        <v>-7.4806264106303897E-3</v>
      </c>
      <c r="CL89" s="145">
        <f t="shared" si="136"/>
        <v>-3.3916014123305256E-2</v>
      </c>
      <c r="CM89" s="145">
        <f t="shared" si="137"/>
        <v>9.5242267850408104E-3</v>
      </c>
      <c r="CN89" s="145">
        <f t="shared" si="138"/>
        <v>-7.6848638820345067E-2</v>
      </c>
      <c r="CO89" s="145">
        <f t="shared" si="139"/>
        <v>-8.5080799608199045E-2</v>
      </c>
      <c r="CP89" s="156">
        <f t="shared" si="140"/>
        <v>-7.1280623924348085E-2</v>
      </c>
      <c r="CQ89" s="160">
        <f t="shared" si="141"/>
        <v>-6.8591861973112636E-2</v>
      </c>
      <c r="CR89" s="146">
        <f t="shared" si="142"/>
        <v>-1.0827908703248649E-2</v>
      </c>
      <c r="CS89" s="146">
        <f t="shared" si="143"/>
        <v>-0.10415026500576138</v>
      </c>
      <c r="CT89" s="146">
        <f t="shared" si="144"/>
        <v>-0.12687816292116513</v>
      </c>
      <c r="CU89" s="146">
        <f t="shared" si="145"/>
        <v>-7.4271766933395017E-2</v>
      </c>
      <c r="CV89" s="408">
        <f t="shared" si="146"/>
        <v>-0.16193101250012987</v>
      </c>
      <c r="CW89" s="410">
        <f t="shared" si="147"/>
        <v>8.2152807511386372E-2</v>
      </c>
      <c r="CX89" s="411">
        <f t="shared" si="148"/>
        <v>2.9972781484467755E-2</v>
      </c>
      <c r="CY89" s="411">
        <f t="shared" si="149"/>
        <v>0.1176199595403738</v>
      </c>
      <c r="CZ89" s="411">
        <f t="shared" si="150"/>
        <v>3.9249396072419104E-2</v>
      </c>
      <c r="DA89" s="411">
        <f t="shared" si="151"/>
        <v>-1.2384341147815246E-2</v>
      </c>
      <c r="DB89" s="412">
        <f t="shared" si="152"/>
        <v>7.7252763340423108E-2</v>
      </c>
    </row>
    <row r="90" spans="1:106" x14ac:dyDescent="0.25">
      <c r="A90" s="191">
        <v>9</v>
      </c>
      <c r="B90" s="192" t="s">
        <v>348</v>
      </c>
      <c r="C90" s="2">
        <v>916</v>
      </c>
      <c r="D90" s="7" t="s">
        <v>90</v>
      </c>
      <c r="E90" s="24">
        <v>189323.8315937985</v>
      </c>
      <c r="F90" s="25">
        <v>74472.740556146979</v>
      </c>
      <c r="G90" s="26">
        <v>114851.09103765152</v>
      </c>
      <c r="H90" s="41">
        <v>246580.67862256645</v>
      </c>
      <c r="I90" s="33">
        <v>93021.028778103209</v>
      </c>
      <c r="J90" s="33">
        <v>153559.64984446325</v>
      </c>
      <c r="K90" s="33">
        <v>218863.19063280028</v>
      </c>
      <c r="L90" s="33">
        <v>86053.423509250613</v>
      </c>
      <c r="M90" s="42">
        <v>132809.76712354968</v>
      </c>
      <c r="N90" s="11">
        <v>284891.52447676408</v>
      </c>
      <c r="O90" s="12">
        <v>107263.22138249977</v>
      </c>
      <c r="P90" s="12">
        <v>177628.30309426429</v>
      </c>
      <c r="Q90" s="12">
        <v>257629.47540447168</v>
      </c>
      <c r="R90" s="12">
        <v>100052.89817295205</v>
      </c>
      <c r="S90" s="13">
        <v>157576.57723151965</v>
      </c>
      <c r="T90" s="50">
        <v>286674.40580916754</v>
      </c>
      <c r="U90" s="35">
        <v>106551.23030732092</v>
      </c>
      <c r="V90" s="35">
        <v>180123.17550184659</v>
      </c>
      <c r="W90" s="35">
        <v>241124.87440905161</v>
      </c>
      <c r="X90" s="35">
        <v>94125.038019868574</v>
      </c>
      <c r="Y90" s="51">
        <v>146999.83638918304</v>
      </c>
      <c r="Z90" s="59">
        <v>718940.71205120371</v>
      </c>
      <c r="AA90" s="37">
        <v>234460.38715551805</v>
      </c>
      <c r="AB90" s="37">
        <v>484480.32489568566</v>
      </c>
      <c r="AC90" s="37">
        <v>563719.14138392732</v>
      </c>
      <c r="AD90" s="37">
        <v>193833.04943519185</v>
      </c>
      <c r="AE90" s="226">
        <v>369886.09194873547</v>
      </c>
      <c r="AF90" s="41">
        <v>769434.84631929372</v>
      </c>
      <c r="AG90" s="33">
        <v>268675.67606806179</v>
      </c>
      <c r="AH90" s="33">
        <v>500759.17025123193</v>
      </c>
      <c r="AI90" s="33">
        <v>581490.67377837375</v>
      </c>
      <c r="AJ90" s="33">
        <v>212984.95180994063</v>
      </c>
      <c r="AK90" s="42">
        <v>368505.72196843312</v>
      </c>
      <c r="AL90" s="108">
        <v>52669.0546875</v>
      </c>
      <c r="AM90" s="333">
        <v>56651.68359375</v>
      </c>
      <c r="AN90" s="333">
        <v>61581.3359375</v>
      </c>
      <c r="AO90" s="333">
        <v>67590</v>
      </c>
      <c r="AP90" s="388">
        <v>72222</v>
      </c>
      <c r="AQ90" s="93">
        <v>75185</v>
      </c>
      <c r="AR90" s="391">
        <f t="shared" si="90"/>
        <v>3594.5933094320549</v>
      </c>
      <c r="AS90" s="122">
        <f t="shared" si="91"/>
        <v>1413.9752649447432</v>
      </c>
      <c r="AT90" s="123">
        <f t="shared" si="92"/>
        <v>2180.6180444873116</v>
      </c>
      <c r="AU90" s="116">
        <f t="shared" si="93"/>
        <v>4352.5745923245613</v>
      </c>
      <c r="AV90" s="117">
        <f t="shared" si="94"/>
        <v>1641.9817184103174</v>
      </c>
      <c r="AW90" s="117">
        <f t="shared" si="95"/>
        <v>2710.5928739142441</v>
      </c>
      <c r="AX90" s="117">
        <f t="shared" si="96"/>
        <v>3863.3130870791279</v>
      </c>
      <c r="AY90" s="117">
        <f t="shared" si="97"/>
        <v>1518.9914588653867</v>
      </c>
      <c r="AZ90" s="118">
        <f t="shared" si="98"/>
        <v>2344.321628213741</v>
      </c>
      <c r="BA90" s="110">
        <f t="shared" si="99"/>
        <v>4626.264112975814</v>
      </c>
      <c r="BB90" s="111">
        <f t="shared" si="100"/>
        <v>1741.8138101349919</v>
      </c>
      <c r="BC90" s="111">
        <f t="shared" si="101"/>
        <v>2884.4503028408226</v>
      </c>
      <c r="BD90" s="111">
        <f t="shared" si="102"/>
        <v>4183.5642485240078</v>
      </c>
      <c r="BE90" s="111">
        <f t="shared" si="103"/>
        <v>1624.7276329714173</v>
      </c>
      <c r="BF90" s="112">
        <f t="shared" si="104"/>
        <v>2558.836615552591</v>
      </c>
      <c r="BG90" s="126">
        <f t="shared" si="105"/>
        <v>4241.3730701164013</v>
      </c>
      <c r="BH90" s="127">
        <f t="shared" si="106"/>
        <v>1576.4348321840644</v>
      </c>
      <c r="BI90" s="127">
        <f t="shared" si="107"/>
        <v>2664.9382379323361</v>
      </c>
      <c r="BJ90" s="127">
        <f t="shared" si="108"/>
        <v>3567.4637432911913</v>
      </c>
      <c r="BK90" s="127">
        <f t="shared" si="109"/>
        <v>1392.588223403885</v>
      </c>
      <c r="BL90" s="128">
        <f t="shared" si="110"/>
        <v>2174.8755198873064</v>
      </c>
      <c r="BM90" s="132">
        <f t="shared" si="111"/>
        <v>9954.5943348453893</v>
      </c>
      <c r="BN90" s="133">
        <f t="shared" si="112"/>
        <v>3246.384580259728</v>
      </c>
      <c r="BO90" s="133">
        <f t="shared" si="113"/>
        <v>6708.2097545856614</v>
      </c>
      <c r="BP90" s="133">
        <f t="shared" si="114"/>
        <v>7805.365974134299</v>
      </c>
      <c r="BQ90" s="133">
        <f t="shared" si="115"/>
        <v>2683.8504809502897</v>
      </c>
      <c r="BR90" s="231">
        <f t="shared" si="116"/>
        <v>5121.5154931840088</v>
      </c>
      <c r="BS90" s="401">
        <f t="shared" si="120"/>
        <v>10233.887694610545</v>
      </c>
      <c r="BT90" s="402">
        <f t="shared" si="121"/>
        <v>3573.5276460472405</v>
      </c>
      <c r="BU90" s="402">
        <f t="shared" si="122"/>
        <v>6660.3600485633024</v>
      </c>
      <c r="BV90" s="402">
        <f t="shared" si="123"/>
        <v>7734.1314594450187</v>
      </c>
      <c r="BW90" s="402">
        <f t="shared" si="124"/>
        <v>2832.8117551365385</v>
      </c>
      <c r="BX90" s="403">
        <f t="shared" si="125"/>
        <v>4901.3197043084811</v>
      </c>
      <c r="BY90" s="223">
        <f t="shared" si="117"/>
        <v>0.30242810187580982</v>
      </c>
      <c r="BZ90" s="143">
        <f t="shared" si="118"/>
        <v>0.24906144293121835</v>
      </c>
      <c r="CA90" s="143">
        <f t="shared" si="119"/>
        <v>0.33703257371862433</v>
      </c>
      <c r="CB90" s="143">
        <f t="shared" si="126"/>
        <v>0.15602557158456204</v>
      </c>
      <c r="CC90" s="143">
        <f t="shared" si="127"/>
        <v>0.15550230683900573</v>
      </c>
      <c r="CD90" s="147">
        <f t="shared" si="128"/>
        <v>0.15636487144916006</v>
      </c>
      <c r="CE90" s="150">
        <f t="shared" si="129"/>
        <v>0.15536840140195604</v>
      </c>
      <c r="CF90" s="144">
        <f t="shared" si="130"/>
        <v>0.15310723598177536</v>
      </c>
      <c r="CG90" s="144">
        <f t="shared" si="131"/>
        <v>0.15673813579400311</v>
      </c>
      <c r="CH90" s="144">
        <f t="shared" si="132"/>
        <v>0.17712564940493758</v>
      </c>
      <c r="CI90" s="144">
        <f t="shared" si="133"/>
        <v>0.1626835295192702</v>
      </c>
      <c r="CJ90" s="151">
        <f t="shared" si="134"/>
        <v>0.18648334866011784</v>
      </c>
      <c r="CK90" s="155">
        <f t="shared" si="135"/>
        <v>6.2581059077763792E-3</v>
      </c>
      <c r="CL90" s="145">
        <f t="shared" si="136"/>
        <v>-6.6377931410422711E-3</v>
      </c>
      <c r="CM90" s="145">
        <f t="shared" si="137"/>
        <v>1.4045466652115184E-2</v>
      </c>
      <c r="CN90" s="145">
        <f t="shared" si="138"/>
        <v>-6.4063325710337571E-2</v>
      </c>
      <c r="CO90" s="145">
        <f t="shared" si="139"/>
        <v>-5.924726081234085E-2</v>
      </c>
      <c r="CP90" s="156">
        <f t="shared" si="140"/>
        <v>-6.7121275434208219E-2</v>
      </c>
      <c r="CQ90" s="160">
        <f t="shared" si="141"/>
        <v>1.5078650116040906</v>
      </c>
      <c r="CR90" s="146">
        <f t="shared" si="142"/>
        <v>1.20044748877394</v>
      </c>
      <c r="CS90" s="146">
        <f t="shared" si="143"/>
        <v>1.6897167649074611</v>
      </c>
      <c r="CT90" s="146">
        <f t="shared" si="144"/>
        <v>1.3378722032120871</v>
      </c>
      <c r="CU90" s="146">
        <f t="shared" si="145"/>
        <v>1.0593144344257923</v>
      </c>
      <c r="CV90" s="408">
        <f t="shared" si="146"/>
        <v>1.5162347185847174</v>
      </c>
      <c r="CW90" s="410">
        <f t="shared" si="147"/>
        <v>7.0234072742974343E-2</v>
      </c>
      <c r="CX90" s="411">
        <f t="shared" si="148"/>
        <v>0.14593206693738275</v>
      </c>
      <c r="CY90" s="411">
        <f t="shared" si="149"/>
        <v>3.3600632510827566E-2</v>
      </c>
      <c r="CZ90" s="411">
        <f t="shared" si="150"/>
        <v>3.152550816496566E-2</v>
      </c>
      <c r="DA90" s="411">
        <f t="shared" si="151"/>
        <v>9.8806175884635333E-2</v>
      </c>
      <c r="DB90" s="412">
        <f t="shared" si="152"/>
        <v>-3.7318785711295717E-3</v>
      </c>
    </row>
    <row r="91" spans="1:106" x14ac:dyDescent="0.25">
      <c r="A91" s="193">
        <v>9</v>
      </c>
      <c r="B91" s="192" t="s">
        <v>348</v>
      </c>
      <c r="C91" s="2">
        <v>918</v>
      </c>
      <c r="D91" s="7" t="s">
        <v>91</v>
      </c>
      <c r="E91" s="24">
        <v>64580.547984884644</v>
      </c>
      <c r="F91" s="25">
        <v>24456.84780415356</v>
      </c>
      <c r="G91" s="26">
        <v>40123.700180731088</v>
      </c>
      <c r="H91" s="41">
        <v>64761.415175638685</v>
      </c>
      <c r="I91" s="33">
        <v>24233.366145413445</v>
      </c>
      <c r="J91" s="33">
        <v>40528.049030225244</v>
      </c>
      <c r="K91" s="33">
        <v>57469.86176149438</v>
      </c>
      <c r="L91" s="33">
        <v>22418.200995610641</v>
      </c>
      <c r="M91" s="42">
        <v>35051.660765883738</v>
      </c>
      <c r="N91" s="11">
        <v>73555.93851621628</v>
      </c>
      <c r="O91" s="12">
        <v>27118.574387005592</v>
      </c>
      <c r="P91" s="12">
        <v>46437.364129210691</v>
      </c>
      <c r="Q91" s="12">
        <v>66490.882989477192</v>
      </c>
      <c r="R91" s="12">
        <v>25295.6411971175</v>
      </c>
      <c r="S91" s="13">
        <v>41195.241792359695</v>
      </c>
      <c r="T91" s="50">
        <v>64803.086796465715</v>
      </c>
      <c r="U91" s="35">
        <v>23422.401892159491</v>
      </c>
      <c r="V91" s="35">
        <v>41380.684904306225</v>
      </c>
      <c r="W91" s="35">
        <v>54461.918660191761</v>
      </c>
      <c r="X91" s="35">
        <v>20690.84009877151</v>
      </c>
      <c r="Y91" s="51">
        <v>33771.078561420247</v>
      </c>
      <c r="Z91" s="59">
        <v>76342.404275909008</v>
      </c>
      <c r="AA91" s="37">
        <v>29699.650755861279</v>
      </c>
      <c r="AB91" s="37">
        <v>46642.753520047729</v>
      </c>
      <c r="AC91" s="37">
        <v>60163.623212639235</v>
      </c>
      <c r="AD91" s="37">
        <v>24553.28997367181</v>
      </c>
      <c r="AE91" s="226">
        <v>35610.333238967425</v>
      </c>
      <c r="AF91" s="41">
        <v>78783.661448547587</v>
      </c>
      <c r="AG91" s="33">
        <v>31226.595443302747</v>
      </c>
      <c r="AH91" s="33">
        <v>47557.066005244837</v>
      </c>
      <c r="AI91" s="33">
        <v>59750.954305622319</v>
      </c>
      <c r="AJ91" s="33">
        <v>24753.989728476747</v>
      </c>
      <c r="AK91" s="42">
        <v>34996.964577145569</v>
      </c>
      <c r="AL91" s="108">
        <v>37145.8359375</v>
      </c>
      <c r="AM91" s="333">
        <v>37729.01953125</v>
      </c>
      <c r="AN91" s="333">
        <v>38321.359375</v>
      </c>
      <c r="AO91" s="333">
        <v>38923</v>
      </c>
      <c r="AP91" s="388">
        <v>40909</v>
      </c>
      <c r="AQ91" s="93">
        <v>41401</v>
      </c>
      <c r="AR91" s="391">
        <f t="shared" si="90"/>
        <v>1738.5676309329831</v>
      </c>
      <c r="AS91" s="122">
        <f t="shared" si="91"/>
        <v>658.40079209157147</v>
      </c>
      <c r="AT91" s="123">
        <f t="shared" si="92"/>
        <v>1080.1668388414118</v>
      </c>
      <c r="AU91" s="116">
        <f t="shared" si="93"/>
        <v>1716.4881563380789</v>
      </c>
      <c r="AV91" s="117">
        <f t="shared" si="94"/>
        <v>642.30044794409662</v>
      </c>
      <c r="AW91" s="117">
        <f t="shared" si="95"/>
        <v>1074.1877083939823</v>
      </c>
      <c r="AX91" s="117">
        <f t="shared" si="96"/>
        <v>1523.2270139936591</v>
      </c>
      <c r="AY91" s="117">
        <f t="shared" si="97"/>
        <v>594.18986430437735</v>
      </c>
      <c r="AZ91" s="118">
        <f t="shared" si="98"/>
        <v>929.03714968928159</v>
      </c>
      <c r="BA91" s="110">
        <f t="shared" si="99"/>
        <v>1919.4501373613207</v>
      </c>
      <c r="BB91" s="111">
        <f t="shared" si="100"/>
        <v>707.6621192278775</v>
      </c>
      <c r="BC91" s="111">
        <f t="shared" si="101"/>
        <v>1211.7880181334431</v>
      </c>
      <c r="BD91" s="111">
        <f t="shared" si="102"/>
        <v>1735.0867525032102</v>
      </c>
      <c r="BE91" s="111">
        <f t="shared" si="103"/>
        <v>660.09248131264917</v>
      </c>
      <c r="BF91" s="112">
        <f t="shared" si="104"/>
        <v>1074.994271190561</v>
      </c>
      <c r="BG91" s="126">
        <f t="shared" si="105"/>
        <v>1664.9047297604429</v>
      </c>
      <c r="BH91" s="127">
        <f t="shared" si="106"/>
        <v>601.76250268888555</v>
      </c>
      <c r="BI91" s="127">
        <f t="shared" si="107"/>
        <v>1063.1422270715573</v>
      </c>
      <c r="BJ91" s="127">
        <f t="shared" si="108"/>
        <v>1399.2220193765063</v>
      </c>
      <c r="BK91" s="127">
        <f t="shared" si="109"/>
        <v>531.58389894847551</v>
      </c>
      <c r="BL91" s="128">
        <f t="shared" si="110"/>
        <v>867.6381204280309</v>
      </c>
      <c r="BM91" s="132">
        <f t="shared" si="111"/>
        <v>1866.1518070817915</v>
      </c>
      <c r="BN91" s="133">
        <f t="shared" si="112"/>
        <v>725.99307623900063</v>
      </c>
      <c r="BO91" s="133">
        <f t="shared" si="113"/>
        <v>1140.1587308427906</v>
      </c>
      <c r="BP91" s="133">
        <f t="shared" si="114"/>
        <v>1470.6696133525443</v>
      </c>
      <c r="BQ91" s="133">
        <f t="shared" si="115"/>
        <v>600.19286645168074</v>
      </c>
      <c r="BR91" s="231">
        <f t="shared" si="116"/>
        <v>870.47674690086353</v>
      </c>
      <c r="BS91" s="401">
        <f t="shared" si="120"/>
        <v>1902.941026751711</v>
      </c>
      <c r="BT91" s="402">
        <f t="shared" si="121"/>
        <v>754.24737188238805</v>
      </c>
      <c r="BU91" s="402">
        <f t="shared" si="122"/>
        <v>1148.6936548693229</v>
      </c>
      <c r="BV91" s="402">
        <f t="shared" si="123"/>
        <v>1443.224905331328</v>
      </c>
      <c r="BW91" s="402">
        <f t="shared" si="124"/>
        <v>597.90801498699909</v>
      </c>
      <c r="BX91" s="403">
        <f t="shared" si="125"/>
        <v>845.31689034432907</v>
      </c>
      <c r="BY91" s="223">
        <f t="shared" si="117"/>
        <v>2.8006450300851245E-3</v>
      </c>
      <c r="BZ91" s="143">
        <f t="shared" si="118"/>
        <v>-9.1377948838590826E-3</v>
      </c>
      <c r="CA91" s="143">
        <f t="shared" si="119"/>
        <v>1.0077556348812E-2</v>
      </c>
      <c r="CB91" s="143">
        <f t="shared" si="126"/>
        <v>-0.11010569661091373</v>
      </c>
      <c r="CC91" s="143">
        <f t="shared" si="127"/>
        <v>-8.3356891487736659E-2</v>
      </c>
      <c r="CD91" s="147">
        <f t="shared" si="128"/>
        <v>-0.12641006168426944</v>
      </c>
      <c r="CE91" s="150">
        <f t="shared" si="129"/>
        <v>0.13579881348679718</v>
      </c>
      <c r="CF91" s="144">
        <f t="shared" si="130"/>
        <v>0.11905932606635496</v>
      </c>
      <c r="CG91" s="144">
        <f t="shared" si="131"/>
        <v>0.14580803271774478</v>
      </c>
      <c r="CH91" s="144">
        <f t="shared" si="132"/>
        <v>0.15696960026493439</v>
      </c>
      <c r="CI91" s="144">
        <f t="shared" si="133"/>
        <v>0.12835285944979463</v>
      </c>
      <c r="CJ91" s="151">
        <f t="shared" si="134"/>
        <v>0.17527218089636393</v>
      </c>
      <c r="CK91" s="155">
        <f t="shared" si="135"/>
        <v>-0.11899585398969377</v>
      </c>
      <c r="CL91" s="145">
        <f t="shared" si="136"/>
        <v>-0.13629671095900958</v>
      </c>
      <c r="CM91" s="145">
        <f t="shared" si="137"/>
        <v>-0.10889246880667894</v>
      </c>
      <c r="CN91" s="145">
        <f t="shared" si="138"/>
        <v>-0.18091148422843364</v>
      </c>
      <c r="CO91" s="145">
        <f t="shared" si="139"/>
        <v>-0.18203931113913485</v>
      </c>
      <c r="CP91" s="156">
        <f t="shared" si="140"/>
        <v>-0.18021895024576298</v>
      </c>
      <c r="CQ91" s="160">
        <f t="shared" si="141"/>
        <v>0.17806740465444362</v>
      </c>
      <c r="CR91" s="146">
        <f t="shared" si="142"/>
        <v>0.26800192792367122</v>
      </c>
      <c r="CS91" s="146">
        <f t="shared" si="143"/>
        <v>0.12716243406580044</v>
      </c>
      <c r="CT91" s="146">
        <f t="shared" si="144"/>
        <v>0.10469158437150437</v>
      </c>
      <c r="CU91" s="146">
        <f t="shared" si="145"/>
        <v>0.1866743861758241</v>
      </c>
      <c r="CV91" s="408">
        <f t="shared" si="146"/>
        <v>5.4462420387376226E-2</v>
      </c>
      <c r="CW91" s="410">
        <f t="shared" si="147"/>
        <v>3.1977734992673722E-2</v>
      </c>
      <c r="CX91" s="411">
        <f t="shared" si="148"/>
        <v>5.1412883605714547E-2</v>
      </c>
      <c r="CY91" s="411">
        <f t="shared" si="149"/>
        <v>1.9602455176753731E-2</v>
      </c>
      <c r="CZ91" s="411">
        <f t="shared" si="150"/>
        <v>-6.8591099568322206E-3</v>
      </c>
      <c r="DA91" s="411">
        <f t="shared" si="151"/>
        <v>8.1740473484467682E-3</v>
      </c>
      <c r="DB91" s="412">
        <f t="shared" si="152"/>
        <v>-1.7224457230034105E-2</v>
      </c>
    </row>
    <row r="92" spans="1:106" x14ac:dyDescent="0.25">
      <c r="A92" s="191">
        <v>9</v>
      </c>
      <c r="B92" s="192" t="s">
        <v>348</v>
      </c>
      <c r="C92" s="2">
        <v>919</v>
      </c>
      <c r="D92" s="7" t="s">
        <v>92</v>
      </c>
      <c r="E92" s="24">
        <v>93290.372423256762</v>
      </c>
      <c r="F92" s="25">
        <v>34545.469819611826</v>
      </c>
      <c r="G92" s="26">
        <v>58744.902603644936</v>
      </c>
      <c r="H92" s="41">
        <v>103103.59680115963</v>
      </c>
      <c r="I92" s="33">
        <v>36659.567154538468</v>
      </c>
      <c r="J92" s="33">
        <v>66444.029646621158</v>
      </c>
      <c r="K92" s="33">
        <v>91379.357149410294</v>
      </c>
      <c r="L92" s="33">
        <v>33913.635437645389</v>
      </c>
      <c r="M92" s="42">
        <v>57465.721711764898</v>
      </c>
      <c r="N92" s="11">
        <v>107579.78988048717</v>
      </c>
      <c r="O92" s="12">
        <v>37020.522219088489</v>
      </c>
      <c r="P92" s="12">
        <v>70559.267661398684</v>
      </c>
      <c r="Q92" s="12">
        <v>97126.095049983182</v>
      </c>
      <c r="R92" s="12">
        <v>34531.971836716497</v>
      </c>
      <c r="S92" s="13">
        <v>62594.123213266685</v>
      </c>
      <c r="T92" s="50">
        <v>93787.498098434109</v>
      </c>
      <c r="U92" s="35">
        <v>31499.93527698622</v>
      </c>
      <c r="V92" s="35">
        <v>62287.562821447886</v>
      </c>
      <c r="W92" s="35">
        <v>78659.691316029464</v>
      </c>
      <c r="X92" s="35">
        <v>27826.35730266188</v>
      </c>
      <c r="Y92" s="51">
        <v>50833.334013367588</v>
      </c>
      <c r="Z92" s="59">
        <v>93695.745907406221</v>
      </c>
      <c r="AA92" s="37">
        <v>32235.164084611144</v>
      </c>
      <c r="AB92" s="37">
        <v>61460.581822795073</v>
      </c>
      <c r="AC92" s="37">
        <v>73572.746603203472</v>
      </c>
      <c r="AD92" s="37">
        <v>26649.449100412352</v>
      </c>
      <c r="AE92" s="226">
        <v>46923.297502791116</v>
      </c>
      <c r="AF92" s="41">
        <v>82108.739458286262</v>
      </c>
      <c r="AG92" s="33">
        <v>27904.368579797603</v>
      </c>
      <c r="AH92" s="33">
        <v>54204.370878488655</v>
      </c>
      <c r="AI92" s="33">
        <v>62009.066530516997</v>
      </c>
      <c r="AJ92" s="33">
        <v>22120.389475634784</v>
      </c>
      <c r="AK92" s="42">
        <v>39888.677054882217</v>
      </c>
      <c r="AL92" s="108">
        <v>54938.48828125</v>
      </c>
      <c r="AM92" s="333">
        <v>55747.44140625</v>
      </c>
      <c r="AN92" s="333">
        <v>56568.55078125</v>
      </c>
      <c r="AO92" s="333">
        <v>57402</v>
      </c>
      <c r="AP92" s="388">
        <v>60297</v>
      </c>
      <c r="AQ92" s="93">
        <v>60964</v>
      </c>
      <c r="AR92" s="391">
        <f t="shared" si="90"/>
        <v>1698.0877221387962</v>
      </c>
      <c r="AS92" s="122">
        <f t="shared" si="91"/>
        <v>628.80270099098959</v>
      </c>
      <c r="AT92" s="123">
        <f t="shared" si="92"/>
        <v>1069.2850211478067</v>
      </c>
      <c r="AU92" s="116">
        <f t="shared" si="93"/>
        <v>1849.4767508666396</v>
      </c>
      <c r="AV92" s="117">
        <f t="shared" si="94"/>
        <v>657.60089126580908</v>
      </c>
      <c r="AW92" s="117">
        <f t="shared" si="95"/>
        <v>1191.8758596008308</v>
      </c>
      <c r="AX92" s="117">
        <f t="shared" si="96"/>
        <v>1639.1668360795031</v>
      </c>
      <c r="AY92" s="117">
        <f t="shared" si="97"/>
        <v>608.34425010657515</v>
      </c>
      <c r="AZ92" s="118">
        <f t="shared" si="98"/>
        <v>1030.8225859729278</v>
      </c>
      <c r="BA92" s="110">
        <f t="shared" si="99"/>
        <v>1901.7596950025659</v>
      </c>
      <c r="BB92" s="111">
        <f t="shared" si="100"/>
        <v>654.4364617408437</v>
      </c>
      <c r="BC92" s="111">
        <f t="shared" si="101"/>
        <v>1247.3232332617224</v>
      </c>
      <c r="BD92" s="111">
        <f t="shared" si="102"/>
        <v>1716.9627594945607</v>
      </c>
      <c r="BE92" s="111">
        <f t="shared" si="103"/>
        <v>610.4446969173963</v>
      </c>
      <c r="BF92" s="112">
        <f t="shared" si="104"/>
        <v>1106.5180625771643</v>
      </c>
      <c r="BG92" s="126">
        <f t="shared" si="105"/>
        <v>1633.8716089758914</v>
      </c>
      <c r="BH92" s="127">
        <f t="shared" si="106"/>
        <v>548.76023966039884</v>
      </c>
      <c r="BI92" s="127">
        <f t="shared" si="107"/>
        <v>1085.1113693154923</v>
      </c>
      <c r="BJ92" s="127">
        <f t="shared" si="108"/>
        <v>1370.3301507966528</v>
      </c>
      <c r="BK92" s="127">
        <f t="shared" si="109"/>
        <v>484.76285325706215</v>
      </c>
      <c r="BL92" s="128">
        <f t="shared" si="110"/>
        <v>885.56729753959075</v>
      </c>
      <c r="BM92" s="132">
        <f t="shared" si="111"/>
        <v>1553.9039406173808</v>
      </c>
      <c r="BN92" s="133">
        <f t="shared" si="112"/>
        <v>534.60643290066082</v>
      </c>
      <c r="BO92" s="133">
        <f t="shared" si="113"/>
        <v>1019.2975077167201</v>
      </c>
      <c r="BP92" s="133">
        <f t="shared" si="114"/>
        <v>1220.172589070824</v>
      </c>
      <c r="BQ92" s="133">
        <f t="shared" si="115"/>
        <v>441.96973481951591</v>
      </c>
      <c r="BR92" s="231">
        <f t="shared" si="116"/>
        <v>778.20285425130794</v>
      </c>
      <c r="BS92" s="401">
        <f t="shared" si="120"/>
        <v>1346.839765407228</v>
      </c>
      <c r="BT92" s="402">
        <f t="shared" si="121"/>
        <v>457.71879436712817</v>
      </c>
      <c r="BU92" s="402">
        <f t="shared" si="122"/>
        <v>889.1209710400999</v>
      </c>
      <c r="BV92" s="402">
        <f t="shared" si="123"/>
        <v>1017.1423550048717</v>
      </c>
      <c r="BW92" s="402">
        <f t="shared" si="124"/>
        <v>362.84347279763114</v>
      </c>
      <c r="BX92" s="403">
        <f t="shared" si="125"/>
        <v>654.29888220724058</v>
      </c>
      <c r="BY92" s="223">
        <f t="shared" si="117"/>
        <v>0.1051901082930663</v>
      </c>
      <c r="BZ92" s="143">
        <f t="shared" si="118"/>
        <v>6.1197527373804801E-2</v>
      </c>
      <c r="CA92" s="143">
        <f t="shared" si="119"/>
        <v>0.13106034228914554</v>
      </c>
      <c r="CB92" s="143">
        <f t="shared" si="126"/>
        <v>-2.0484592613439524E-2</v>
      </c>
      <c r="CC92" s="143">
        <f t="shared" si="127"/>
        <v>-1.8289934549037105E-2</v>
      </c>
      <c r="CD92" s="147">
        <f t="shared" si="128"/>
        <v>-2.1775181082701614E-2</v>
      </c>
      <c r="CE92" s="150">
        <f t="shared" si="129"/>
        <v>4.3414519165224645E-2</v>
      </c>
      <c r="CF92" s="144">
        <f t="shared" si="130"/>
        <v>9.8461354720423624E-3</v>
      </c>
      <c r="CG92" s="144">
        <f t="shared" si="131"/>
        <v>6.1935406938203298E-2</v>
      </c>
      <c r="CH92" s="144">
        <f t="shared" si="132"/>
        <v>6.2888797643614991E-2</v>
      </c>
      <c r="CI92" s="144">
        <f t="shared" si="133"/>
        <v>1.823267812759264E-2</v>
      </c>
      <c r="CJ92" s="151">
        <f t="shared" si="134"/>
        <v>8.9242792898776985E-2</v>
      </c>
      <c r="CK92" s="155">
        <f t="shared" si="135"/>
        <v>-0.12820523071643128</v>
      </c>
      <c r="CL92" s="145">
        <f t="shared" si="136"/>
        <v>-0.14912234110127567</v>
      </c>
      <c r="CM92" s="145">
        <f t="shared" si="137"/>
        <v>-0.11723059371371641</v>
      </c>
      <c r="CN92" s="145">
        <f t="shared" si="138"/>
        <v>-0.1901281393476234</v>
      </c>
      <c r="CO92" s="145">
        <f t="shared" si="139"/>
        <v>-0.19418568293064573</v>
      </c>
      <c r="CP92" s="156">
        <f t="shared" si="140"/>
        <v>-0.18788967072561252</v>
      </c>
      <c r="CQ92" s="160">
        <f t="shared" si="141"/>
        <v>-9.7829873797881202E-4</v>
      </c>
      <c r="CR92" s="146">
        <f t="shared" si="142"/>
        <v>2.334064502545441E-2</v>
      </c>
      <c r="CS92" s="146">
        <f t="shared" si="143"/>
        <v>-1.3276823834373125E-2</v>
      </c>
      <c r="CT92" s="146">
        <f t="shared" si="144"/>
        <v>-6.4670285729806348E-2</v>
      </c>
      <c r="CU92" s="146">
        <f t="shared" si="145"/>
        <v>-4.2294727601192135E-2</v>
      </c>
      <c r="CV92" s="408">
        <f t="shared" si="146"/>
        <v>-7.6918749998736144E-2</v>
      </c>
      <c r="CW92" s="410">
        <f t="shared" si="147"/>
        <v>-0.12366630242285162</v>
      </c>
      <c r="CX92" s="411">
        <f t="shared" si="148"/>
        <v>-0.13435003753807584</v>
      </c>
      <c r="CY92" s="411">
        <f t="shared" si="149"/>
        <v>-0.1180628417288293</v>
      </c>
      <c r="CZ92" s="411">
        <f t="shared" si="150"/>
        <v>-0.1571734182366786</v>
      </c>
      <c r="DA92" s="411">
        <f t="shared" si="151"/>
        <v>-0.16994946528585048</v>
      </c>
      <c r="DB92" s="412">
        <f t="shared" si="152"/>
        <v>-0.14991743594939086</v>
      </c>
    </row>
    <row r="93" spans="1:106" x14ac:dyDescent="0.25">
      <c r="A93" s="193">
        <v>9</v>
      </c>
      <c r="B93" s="192" t="s">
        <v>348</v>
      </c>
      <c r="C93" s="2">
        <v>920</v>
      </c>
      <c r="D93" s="7" t="s">
        <v>93</v>
      </c>
      <c r="E93" s="24">
        <v>196012.17237262969</v>
      </c>
      <c r="F93" s="25">
        <v>80003.694781688246</v>
      </c>
      <c r="G93" s="26">
        <v>116008.47759094145</v>
      </c>
      <c r="H93" s="41">
        <v>226107.44672477889</v>
      </c>
      <c r="I93" s="33">
        <v>92310.050167143228</v>
      </c>
      <c r="J93" s="33">
        <v>133797.39655763566</v>
      </c>
      <c r="K93" s="33">
        <v>201113.60541056789</v>
      </c>
      <c r="L93" s="33">
        <v>85395.699720139397</v>
      </c>
      <c r="M93" s="42">
        <v>115717.90569042848</v>
      </c>
      <c r="N93" s="11">
        <v>238717.94045789147</v>
      </c>
      <c r="O93" s="12">
        <v>91742.217730515491</v>
      </c>
      <c r="P93" s="12">
        <v>146975.72272737598</v>
      </c>
      <c r="Q93" s="12">
        <v>215959.4694567858</v>
      </c>
      <c r="R93" s="12">
        <v>85575.229332517949</v>
      </c>
      <c r="S93" s="13">
        <v>130384.24012426785</v>
      </c>
      <c r="T93" s="50">
        <v>224502.61487926898</v>
      </c>
      <c r="U93" s="35">
        <v>82087.36040423355</v>
      </c>
      <c r="V93" s="35">
        <v>142415.25447503544</v>
      </c>
      <c r="W93" s="35">
        <v>188740.31494313944</v>
      </c>
      <c r="X93" s="35">
        <v>72514.18774531284</v>
      </c>
      <c r="Y93" s="51">
        <v>116226.12719782662</v>
      </c>
      <c r="Z93" s="59">
        <v>205607.50767545367</v>
      </c>
      <c r="AA93" s="37">
        <v>79312.430118362347</v>
      </c>
      <c r="AB93" s="37">
        <v>126295.07755709134</v>
      </c>
      <c r="AC93" s="37">
        <v>161991.63442735199</v>
      </c>
      <c r="AD93" s="37">
        <v>65569.158075988933</v>
      </c>
      <c r="AE93" s="226">
        <v>96422.476351363075</v>
      </c>
      <c r="AF93" s="41">
        <v>223528.51073406791</v>
      </c>
      <c r="AG93" s="33">
        <v>86572.571131943172</v>
      </c>
      <c r="AH93" s="33">
        <v>136955.93960212474</v>
      </c>
      <c r="AI93" s="33">
        <v>169412.99651938753</v>
      </c>
      <c r="AJ93" s="33">
        <v>68627.927769422022</v>
      </c>
      <c r="AK93" s="42">
        <v>100785.06874996549</v>
      </c>
      <c r="AL93" s="108">
        <v>56077.34375</v>
      </c>
      <c r="AM93" s="333">
        <v>57658.82421875</v>
      </c>
      <c r="AN93" s="333">
        <v>59285.27734375</v>
      </c>
      <c r="AO93" s="333">
        <v>60958</v>
      </c>
      <c r="AP93" s="388">
        <v>64477</v>
      </c>
      <c r="AQ93" s="93">
        <v>65965</v>
      </c>
      <c r="AR93" s="391">
        <f t="shared" si="90"/>
        <v>3495.3897468196269</v>
      </c>
      <c r="AS93" s="122">
        <f t="shared" si="91"/>
        <v>1426.6669822728229</v>
      </c>
      <c r="AT93" s="123">
        <f t="shared" si="92"/>
        <v>2068.7227645468042</v>
      </c>
      <c r="AU93" s="116">
        <f t="shared" si="93"/>
        <v>3921.4716877846304</v>
      </c>
      <c r="AV93" s="117">
        <f t="shared" si="94"/>
        <v>1600.9700408896829</v>
      </c>
      <c r="AW93" s="117">
        <f t="shared" si="95"/>
        <v>2320.5016468949475</v>
      </c>
      <c r="AX93" s="117">
        <f t="shared" si="96"/>
        <v>3487.9935228573049</v>
      </c>
      <c r="AY93" s="117">
        <f t="shared" si="97"/>
        <v>1481.0517015775301</v>
      </c>
      <c r="AZ93" s="118">
        <f t="shared" si="98"/>
        <v>2006.9418212797743</v>
      </c>
      <c r="BA93" s="110">
        <f t="shared" si="99"/>
        <v>4026.59734682101</v>
      </c>
      <c r="BB93" s="111">
        <f t="shared" si="100"/>
        <v>1547.4704992703753</v>
      </c>
      <c r="BC93" s="111">
        <f t="shared" si="101"/>
        <v>2479.126847550634</v>
      </c>
      <c r="BD93" s="111">
        <f t="shared" si="102"/>
        <v>3642.71669346509</v>
      </c>
      <c r="BE93" s="111">
        <f t="shared" si="103"/>
        <v>1443.448241564809</v>
      </c>
      <c r="BF93" s="112">
        <f t="shared" si="104"/>
        <v>2199.2684519002805</v>
      </c>
      <c r="BG93" s="126">
        <f t="shared" si="105"/>
        <v>3682.9065074193541</v>
      </c>
      <c r="BH93" s="127">
        <f t="shared" si="106"/>
        <v>1346.6216149518284</v>
      </c>
      <c r="BI93" s="127">
        <f t="shared" si="107"/>
        <v>2336.2848924675259</v>
      </c>
      <c r="BJ93" s="127">
        <f t="shared" si="108"/>
        <v>3096.2353578388306</v>
      </c>
      <c r="BK93" s="127">
        <f t="shared" si="109"/>
        <v>1189.5762286379611</v>
      </c>
      <c r="BL93" s="128">
        <f t="shared" si="110"/>
        <v>1906.6591292008698</v>
      </c>
      <c r="BM93" s="132">
        <f t="shared" si="111"/>
        <v>3188.8504067412205</v>
      </c>
      <c r="BN93" s="133">
        <f t="shared" si="112"/>
        <v>1230.0887156406523</v>
      </c>
      <c r="BO93" s="133">
        <f t="shared" si="113"/>
        <v>1958.7616911005682</v>
      </c>
      <c r="BP93" s="133">
        <f t="shared" si="114"/>
        <v>2512.3941006459977</v>
      </c>
      <c r="BQ93" s="133">
        <f t="shared" si="115"/>
        <v>1016.9387235136396</v>
      </c>
      <c r="BR93" s="231">
        <f t="shared" si="116"/>
        <v>1495.4553771323585</v>
      </c>
      <c r="BS93" s="401">
        <f t="shared" si="120"/>
        <v>3388.5925981060855</v>
      </c>
      <c r="BT93" s="402">
        <f t="shared" si="121"/>
        <v>1312.401593753402</v>
      </c>
      <c r="BU93" s="402">
        <f t="shared" si="122"/>
        <v>2076.1910043526832</v>
      </c>
      <c r="BV93" s="402">
        <f t="shared" si="123"/>
        <v>2568.2255214035854</v>
      </c>
      <c r="BW93" s="402">
        <f t="shared" si="124"/>
        <v>1040.3687981417725</v>
      </c>
      <c r="BX93" s="403">
        <f t="shared" si="125"/>
        <v>1527.8567232618129</v>
      </c>
      <c r="BY93" s="223">
        <f t="shared" si="117"/>
        <v>0.15353778282165281</v>
      </c>
      <c r="BZ93" s="143">
        <f t="shared" si="118"/>
        <v>0.15382233806871304</v>
      </c>
      <c r="CA93" s="143">
        <f t="shared" si="119"/>
        <v>0.15334154310187467</v>
      </c>
      <c r="CB93" s="143">
        <f t="shared" si="126"/>
        <v>2.6026103257710455E-2</v>
      </c>
      <c r="CC93" s="143">
        <f t="shared" si="127"/>
        <v>6.7396949017975952E-2</v>
      </c>
      <c r="CD93" s="147">
        <f t="shared" si="128"/>
        <v>-2.5047471232020921E-3</v>
      </c>
      <c r="CE93" s="150">
        <f t="shared" si="129"/>
        <v>5.5772129205732227E-2</v>
      </c>
      <c r="CF93" s="144">
        <f t="shared" si="130"/>
        <v>-6.1513609363181921E-3</v>
      </c>
      <c r="CG93" s="144">
        <f t="shared" si="131"/>
        <v>9.8494638227609441E-2</v>
      </c>
      <c r="CH93" s="144">
        <f t="shared" si="132"/>
        <v>7.3818297951103201E-2</v>
      </c>
      <c r="CI93" s="144">
        <f t="shared" si="133"/>
        <v>2.1023261471820038E-3</v>
      </c>
      <c r="CJ93" s="151">
        <f t="shared" si="134"/>
        <v>0.12674213507696139</v>
      </c>
      <c r="CK93" s="155">
        <f t="shared" si="135"/>
        <v>-5.9548626933341009E-2</v>
      </c>
      <c r="CL93" s="145">
        <f t="shared" si="136"/>
        <v>-0.10523897901228217</v>
      </c>
      <c r="CM93" s="145">
        <f t="shared" si="137"/>
        <v>-3.1028717993104953E-2</v>
      </c>
      <c r="CN93" s="145">
        <f t="shared" si="138"/>
        <v>-0.12603825422479562</v>
      </c>
      <c r="CO93" s="145">
        <f t="shared" si="139"/>
        <v>-0.15262642810402624</v>
      </c>
      <c r="CP93" s="156">
        <f t="shared" si="140"/>
        <v>-0.108587609307285</v>
      </c>
      <c r="CQ93" s="160">
        <f t="shared" si="141"/>
        <v>-8.4164307903391453E-2</v>
      </c>
      <c r="CR93" s="146">
        <f t="shared" si="142"/>
        <v>-3.3804598810416739E-2</v>
      </c>
      <c r="CS93" s="146">
        <f t="shared" si="143"/>
        <v>-0.11319136406676067</v>
      </c>
      <c r="CT93" s="146">
        <f t="shared" si="144"/>
        <v>-0.14172213564360028</v>
      </c>
      <c r="CU93" s="146">
        <f t="shared" si="145"/>
        <v>-9.5774770224504355E-2</v>
      </c>
      <c r="CV93" s="408">
        <f t="shared" si="146"/>
        <v>-0.17038897641970008</v>
      </c>
      <c r="CW93" s="410">
        <f t="shared" si="147"/>
        <v>8.7161228990247253E-2</v>
      </c>
      <c r="CX93" s="411">
        <f t="shared" si="148"/>
        <v>9.1538501628888602E-2</v>
      </c>
      <c r="CY93" s="411">
        <f t="shared" si="149"/>
        <v>8.4412332224224534E-2</v>
      </c>
      <c r="CZ93" s="411">
        <f t="shared" si="150"/>
        <v>4.5813242876833693E-2</v>
      </c>
      <c r="DA93" s="411">
        <f t="shared" si="151"/>
        <v>4.6649519121295439E-2</v>
      </c>
      <c r="DB93" s="412">
        <f t="shared" si="152"/>
        <v>4.5244558775955374E-2</v>
      </c>
    </row>
    <row r="94" spans="1:106" x14ac:dyDescent="0.25">
      <c r="A94" s="191">
        <v>9</v>
      </c>
      <c r="B94" s="192" t="s">
        <v>348</v>
      </c>
      <c r="C94" s="2">
        <v>921</v>
      </c>
      <c r="D94" s="7" t="s">
        <v>94</v>
      </c>
      <c r="E94" s="24">
        <v>101016.42869834034</v>
      </c>
      <c r="F94" s="25">
        <v>40342.975267669121</v>
      </c>
      <c r="G94" s="26">
        <v>60673.453430671223</v>
      </c>
      <c r="H94" s="41">
        <v>113781.87798940297</v>
      </c>
      <c r="I94" s="33">
        <v>44000.244922799415</v>
      </c>
      <c r="J94" s="33">
        <v>69781.633066603565</v>
      </c>
      <c r="K94" s="33">
        <v>101056.79891718298</v>
      </c>
      <c r="L94" s="33">
        <v>40704.470382547624</v>
      </c>
      <c r="M94" s="42">
        <v>60352.328534635351</v>
      </c>
      <c r="N94" s="11">
        <v>130449.28871803489</v>
      </c>
      <c r="O94" s="12">
        <v>50271.8776319924</v>
      </c>
      <c r="P94" s="12">
        <v>80177.411086042499</v>
      </c>
      <c r="Q94" s="12">
        <v>118019.07421750836</v>
      </c>
      <c r="R94" s="12">
        <v>46892.56008581401</v>
      </c>
      <c r="S94" s="13">
        <v>71126.514131694348</v>
      </c>
      <c r="T94" s="50">
        <v>130894.69071330316</v>
      </c>
      <c r="U94" s="35">
        <v>49513.856050999115</v>
      </c>
      <c r="V94" s="35">
        <v>81380.834662304056</v>
      </c>
      <c r="W94" s="35">
        <v>110154.95521201041</v>
      </c>
      <c r="X94" s="35">
        <v>43739.462884365945</v>
      </c>
      <c r="Y94" s="51">
        <v>66415.492327644461</v>
      </c>
      <c r="Z94" s="59">
        <v>160493.79793694115</v>
      </c>
      <c r="AA94" s="37">
        <v>59559.504290888224</v>
      </c>
      <c r="AB94" s="37">
        <v>100934.29364605292</v>
      </c>
      <c r="AC94" s="37">
        <v>126299.30674274612</v>
      </c>
      <c r="AD94" s="37">
        <v>49239.022760350985</v>
      </c>
      <c r="AE94" s="226">
        <v>77060.283982395136</v>
      </c>
      <c r="AF94" s="41">
        <v>147341.63866796784</v>
      </c>
      <c r="AG94" s="33">
        <v>53060.171378891617</v>
      </c>
      <c r="AH94" s="33">
        <v>94281.467289076216</v>
      </c>
      <c r="AI94" s="33">
        <v>111443.10819516427</v>
      </c>
      <c r="AJ94" s="33">
        <v>42061.932101727034</v>
      </c>
      <c r="AK94" s="42">
        <v>69381.176093437243</v>
      </c>
      <c r="AL94" s="108">
        <v>37444.81640625</v>
      </c>
      <c r="AM94" s="333">
        <v>38885.41015625</v>
      </c>
      <c r="AN94" s="333">
        <v>40381.42578125</v>
      </c>
      <c r="AO94" s="333">
        <v>41935</v>
      </c>
      <c r="AP94" s="388">
        <v>44635</v>
      </c>
      <c r="AQ94" s="93">
        <v>46159</v>
      </c>
      <c r="AR94" s="391">
        <f t="shared" si="90"/>
        <v>2697.7413269271487</v>
      </c>
      <c r="AS94" s="122">
        <f t="shared" si="91"/>
        <v>1077.3981324938579</v>
      </c>
      <c r="AT94" s="123">
        <f t="shared" si="92"/>
        <v>1620.3431944332908</v>
      </c>
      <c r="AU94" s="116">
        <f t="shared" si="93"/>
        <v>2926.08146685872</v>
      </c>
      <c r="AV94" s="117">
        <f t="shared" si="94"/>
        <v>1131.5360888826142</v>
      </c>
      <c r="AW94" s="117">
        <f t="shared" si="95"/>
        <v>1794.545377976106</v>
      </c>
      <c r="AX94" s="117">
        <f t="shared" si="96"/>
        <v>2598.8358747179177</v>
      </c>
      <c r="AY94" s="117">
        <f t="shared" si="97"/>
        <v>1046.7800190093983</v>
      </c>
      <c r="AZ94" s="118">
        <f t="shared" si="98"/>
        <v>1552.0558557085196</v>
      </c>
      <c r="BA94" s="110">
        <f t="shared" si="99"/>
        <v>3230.4280048131786</v>
      </c>
      <c r="BB94" s="111">
        <f t="shared" si="100"/>
        <v>1244.9257711780638</v>
      </c>
      <c r="BC94" s="111">
        <f t="shared" si="101"/>
        <v>1985.5022336351151</v>
      </c>
      <c r="BD94" s="111">
        <f t="shared" si="102"/>
        <v>2922.607905348088</v>
      </c>
      <c r="BE94" s="111">
        <f t="shared" si="103"/>
        <v>1161.2408224473163</v>
      </c>
      <c r="BF94" s="112">
        <f t="shared" si="104"/>
        <v>1761.3670829007722</v>
      </c>
      <c r="BG94" s="126">
        <f t="shared" si="105"/>
        <v>3121.3709482127852</v>
      </c>
      <c r="BH94" s="127">
        <f t="shared" si="106"/>
        <v>1180.728652700587</v>
      </c>
      <c r="BI94" s="127">
        <f t="shared" si="107"/>
        <v>1940.6422955121986</v>
      </c>
      <c r="BJ94" s="127">
        <f t="shared" si="108"/>
        <v>2626.8023181593039</v>
      </c>
      <c r="BK94" s="127">
        <f t="shared" si="109"/>
        <v>1043.0299960502191</v>
      </c>
      <c r="BL94" s="128">
        <f t="shared" si="110"/>
        <v>1583.7723221090844</v>
      </c>
      <c r="BM94" s="132">
        <f t="shared" si="111"/>
        <v>3595.6939159166832</v>
      </c>
      <c r="BN94" s="133">
        <f t="shared" si="112"/>
        <v>1334.3677448389878</v>
      </c>
      <c r="BO94" s="133">
        <f t="shared" si="113"/>
        <v>2261.3261710776951</v>
      </c>
      <c r="BP94" s="133">
        <f t="shared" si="114"/>
        <v>2829.6024810741824</v>
      </c>
      <c r="BQ94" s="133">
        <f t="shared" si="115"/>
        <v>1103.1482639263131</v>
      </c>
      <c r="BR94" s="231">
        <f t="shared" si="116"/>
        <v>1726.4542171478693</v>
      </c>
      <c r="BS94" s="401">
        <f t="shared" si="120"/>
        <v>3192.0457260332291</v>
      </c>
      <c r="BT94" s="402">
        <f t="shared" si="121"/>
        <v>1149.5086847395226</v>
      </c>
      <c r="BU94" s="402">
        <f t="shared" si="122"/>
        <v>2042.5370412937068</v>
      </c>
      <c r="BV94" s="402">
        <f t="shared" si="123"/>
        <v>2414.3310772582654</v>
      </c>
      <c r="BW94" s="402">
        <f t="shared" si="124"/>
        <v>911.24010705879743</v>
      </c>
      <c r="BX94" s="403">
        <f t="shared" si="125"/>
        <v>1503.0909701994678</v>
      </c>
      <c r="BY94" s="223">
        <f t="shared" si="117"/>
        <v>0.12637003164290603</v>
      </c>
      <c r="BZ94" s="143">
        <f t="shared" si="118"/>
        <v>9.0654435644989026E-2</v>
      </c>
      <c r="CA94" s="143">
        <f t="shared" si="119"/>
        <v>0.15011803549866898</v>
      </c>
      <c r="CB94" s="143">
        <f t="shared" si="126"/>
        <v>3.996401314403511E-4</v>
      </c>
      <c r="CC94" s="143">
        <f t="shared" si="127"/>
        <v>8.9605467241828923E-3</v>
      </c>
      <c r="CD94" s="147">
        <f t="shared" si="128"/>
        <v>-5.2926754268702763E-3</v>
      </c>
      <c r="CE94" s="150">
        <f t="shared" si="129"/>
        <v>0.14648563570188419</v>
      </c>
      <c r="CF94" s="144">
        <f t="shared" si="130"/>
        <v>0.14253631360909177</v>
      </c>
      <c r="CG94" s="144">
        <f t="shared" si="131"/>
        <v>0.14897584883857062</v>
      </c>
      <c r="CH94" s="144">
        <f t="shared" si="132"/>
        <v>0.16784892735644755</v>
      </c>
      <c r="CI94" s="144">
        <f t="shared" si="133"/>
        <v>0.15202481803864912</v>
      </c>
      <c r="CJ94" s="151">
        <f t="shared" si="134"/>
        <v>0.17852145656444462</v>
      </c>
      <c r="CK94" s="155">
        <f t="shared" si="135"/>
        <v>3.4143689064568602E-3</v>
      </c>
      <c r="CL94" s="145">
        <f t="shared" si="136"/>
        <v>-1.5078441798857532E-2</v>
      </c>
      <c r="CM94" s="145">
        <f t="shared" si="137"/>
        <v>1.5009509037029163E-2</v>
      </c>
      <c r="CN94" s="145">
        <f t="shared" si="138"/>
        <v>-6.6634305154812806E-2</v>
      </c>
      <c r="CO94" s="145">
        <f t="shared" si="139"/>
        <v>-6.7240884176036769E-2</v>
      </c>
      <c r="CP94" s="156">
        <f t="shared" si="140"/>
        <v>-6.6234397419325117E-2</v>
      </c>
      <c r="CQ94" s="160">
        <f t="shared" si="141"/>
        <v>0.22612916583812021</v>
      </c>
      <c r="CR94" s="146">
        <f t="shared" si="142"/>
        <v>0.20288559690326124</v>
      </c>
      <c r="CS94" s="146">
        <f t="shared" si="143"/>
        <v>0.24027105478688465</v>
      </c>
      <c r="CT94" s="146">
        <f t="shared" si="144"/>
        <v>0.1465603748797627</v>
      </c>
      <c r="CU94" s="146">
        <f t="shared" si="145"/>
        <v>0.12573450868668029</v>
      </c>
      <c r="CV94" s="408">
        <f t="shared" si="146"/>
        <v>0.16027573208728499</v>
      </c>
      <c r="CW94" s="410">
        <f t="shared" si="147"/>
        <v>-8.1948084212829578E-2</v>
      </c>
      <c r="CX94" s="411">
        <f t="shared" si="148"/>
        <v>-0.10912335469170309</v>
      </c>
      <c r="CY94" s="411">
        <f t="shared" si="149"/>
        <v>-6.5912447758402298E-2</v>
      </c>
      <c r="CZ94" s="411">
        <f t="shared" si="150"/>
        <v>-0.11762692077037155</v>
      </c>
      <c r="DA94" s="411">
        <f t="shared" si="151"/>
        <v>-0.14576021732915462</v>
      </c>
      <c r="DB94" s="412">
        <f t="shared" si="152"/>
        <v>-9.9650656500464355E-2</v>
      </c>
    </row>
    <row r="95" spans="1:106" x14ac:dyDescent="0.25">
      <c r="A95" s="193">
        <v>9</v>
      </c>
      <c r="B95" s="192" t="s">
        <v>348</v>
      </c>
      <c r="C95" s="2">
        <v>922</v>
      </c>
      <c r="D95" s="7" t="s">
        <v>95</v>
      </c>
      <c r="E95" s="24">
        <v>157891.18481405781</v>
      </c>
      <c r="F95" s="25">
        <v>68649.979741398667</v>
      </c>
      <c r="G95" s="26">
        <v>89241.205072659141</v>
      </c>
      <c r="H95" s="41">
        <v>194294.78120248389</v>
      </c>
      <c r="I95" s="33">
        <v>84148.246909618421</v>
      </c>
      <c r="J95" s="33">
        <v>110146.53429286547</v>
      </c>
      <c r="K95" s="33">
        <v>173108.13148704858</v>
      </c>
      <c r="L95" s="33">
        <v>77845.244500015076</v>
      </c>
      <c r="M95" s="42">
        <v>95262.886987033489</v>
      </c>
      <c r="N95" s="11">
        <v>188924.01475033519</v>
      </c>
      <c r="O95" s="12">
        <v>74281.497553756359</v>
      </c>
      <c r="P95" s="12">
        <v>114642.51719657883</v>
      </c>
      <c r="Q95" s="12">
        <v>170989.23002003506</v>
      </c>
      <c r="R95" s="12">
        <v>69288.233330021278</v>
      </c>
      <c r="S95" s="13">
        <v>101700.99669001377</v>
      </c>
      <c r="T95" s="50">
        <v>198784.28269239832</v>
      </c>
      <c r="U95" s="35">
        <v>75027.769412309164</v>
      </c>
      <c r="V95" s="35">
        <v>123756.51328008916</v>
      </c>
      <c r="W95" s="35">
        <v>167276.49120905827</v>
      </c>
      <c r="X95" s="35">
        <v>66277.89869822195</v>
      </c>
      <c r="Y95" s="51">
        <v>100998.59251083632</v>
      </c>
      <c r="Z95" s="59">
        <v>140397.83603401727</v>
      </c>
      <c r="AA95" s="37">
        <v>61837.572130958783</v>
      </c>
      <c r="AB95" s="37">
        <v>78560.263903058498</v>
      </c>
      <c r="AC95" s="37">
        <v>111100.7347897669</v>
      </c>
      <c r="AD95" s="37">
        <v>51122.346598625751</v>
      </c>
      <c r="AE95" s="226">
        <v>59978.388191141137</v>
      </c>
      <c r="AF95" s="41">
        <v>145921.64671011156</v>
      </c>
      <c r="AG95" s="33">
        <v>60804.190205515137</v>
      </c>
      <c r="AH95" s="33">
        <v>85117.456504596426</v>
      </c>
      <c r="AI95" s="33">
        <v>110838.21593572243</v>
      </c>
      <c r="AJ95" s="33">
        <v>48200.781366912706</v>
      </c>
      <c r="AK95" s="42">
        <v>62637.434568809724</v>
      </c>
      <c r="AL95" s="108">
        <v>23633.251953125</v>
      </c>
      <c r="AM95" s="333">
        <v>24234.37890625</v>
      </c>
      <c r="AN95" s="333">
        <v>24850.830078125</v>
      </c>
      <c r="AO95" s="333">
        <v>25483</v>
      </c>
      <c r="AP95" s="388">
        <v>26930</v>
      </c>
      <c r="AQ95" s="93">
        <v>27510</v>
      </c>
      <c r="AR95" s="391">
        <f t="shared" si="90"/>
        <v>6680.8911920892051</v>
      </c>
      <c r="AS95" s="122">
        <f t="shared" si="91"/>
        <v>2904.8046319466057</v>
      </c>
      <c r="AT95" s="123">
        <f t="shared" si="92"/>
        <v>3776.086560142599</v>
      </c>
      <c r="AU95" s="116">
        <f t="shared" si="93"/>
        <v>8017.3204336743138</v>
      </c>
      <c r="AV95" s="117">
        <f t="shared" si="94"/>
        <v>3472.2675268528028</v>
      </c>
      <c r="AW95" s="117">
        <f t="shared" si="95"/>
        <v>4545.052906821511</v>
      </c>
      <c r="AX95" s="117">
        <f t="shared" si="96"/>
        <v>7143.0809989689615</v>
      </c>
      <c r="AY95" s="117">
        <f t="shared" si="97"/>
        <v>3212.1823629628457</v>
      </c>
      <c r="AZ95" s="118">
        <f t="shared" si="98"/>
        <v>3930.8986360061149</v>
      </c>
      <c r="BA95" s="110">
        <f t="shared" si="99"/>
        <v>7602.3221017730102</v>
      </c>
      <c r="BB95" s="111">
        <f t="shared" si="100"/>
        <v>2989.0952262050519</v>
      </c>
      <c r="BC95" s="111">
        <f t="shared" si="101"/>
        <v>4613.2268755679588</v>
      </c>
      <c r="BD95" s="111">
        <f t="shared" si="102"/>
        <v>6880.6244895034197</v>
      </c>
      <c r="BE95" s="111">
        <f t="shared" si="103"/>
        <v>2788.1657518962479</v>
      </c>
      <c r="BF95" s="112">
        <f t="shared" si="104"/>
        <v>4092.4587376071713</v>
      </c>
      <c r="BG95" s="126">
        <f t="shared" si="105"/>
        <v>7800.6625080405893</v>
      </c>
      <c r="BH95" s="127">
        <f t="shared" si="106"/>
        <v>2944.2282860067166</v>
      </c>
      <c r="BI95" s="127">
        <f t="shared" si="107"/>
        <v>4856.4342220338722</v>
      </c>
      <c r="BJ95" s="127">
        <f t="shared" si="108"/>
        <v>6564.2385593948229</v>
      </c>
      <c r="BK95" s="127">
        <f t="shared" si="109"/>
        <v>2600.8671937457111</v>
      </c>
      <c r="BL95" s="128">
        <f t="shared" si="110"/>
        <v>3963.3713656491118</v>
      </c>
      <c r="BM95" s="132">
        <f t="shared" si="111"/>
        <v>5213.4361691057284</v>
      </c>
      <c r="BN95" s="133">
        <f t="shared" si="112"/>
        <v>2296.2336476405044</v>
      </c>
      <c r="BO95" s="133">
        <f t="shared" si="113"/>
        <v>2917.2025214652244</v>
      </c>
      <c r="BP95" s="133">
        <f t="shared" si="114"/>
        <v>4125.5378681680986</v>
      </c>
      <c r="BQ95" s="133">
        <f t="shared" si="115"/>
        <v>1898.3418714677218</v>
      </c>
      <c r="BR95" s="231">
        <f t="shared" si="116"/>
        <v>2227.1959967003763</v>
      </c>
      <c r="BS95" s="401">
        <f t="shared" si="120"/>
        <v>5304.3128575104165</v>
      </c>
      <c r="BT95" s="402">
        <f t="shared" si="121"/>
        <v>2210.2577319343927</v>
      </c>
      <c r="BU95" s="402">
        <f t="shared" si="122"/>
        <v>3094.0551255760242</v>
      </c>
      <c r="BV95" s="402">
        <f t="shared" si="123"/>
        <v>4029.0154829415642</v>
      </c>
      <c r="BW95" s="402">
        <f t="shared" si="124"/>
        <v>1752.1185520506256</v>
      </c>
      <c r="BX95" s="403">
        <f t="shared" si="125"/>
        <v>2276.8969308909386</v>
      </c>
      <c r="BY95" s="223">
        <f t="shared" si="117"/>
        <v>0.23056129720792937</v>
      </c>
      <c r="BZ95" s="143">
        <f t="shared" si="118"/>
        <v>0.22575778210861849</v>
      </c>
      <c r="CA95" s="143">
        <f t="shared" si="119"/>
        <v>0.23425646486043591</v>
      </c>
      <c r="CB95" s="143">
        <f t="shared" si="126"/>
        <v>9.6376163690906291E-2</v>
      </c>
      <c r="CC95" s="143">
        <f t="shared" si="127"/>
        <v>0.13394417293718877</v>
      </c>
      <c r="CD95" s="147">
        <f t="shared" si="128"/>
        <v>6.7476474678614728E-2</v>
      </c>
      <c r="CE95" s="150">
        <f t="shared" si="129"/>
        <v>-2.7642360844224473E-2</v>
      </c>
      <c r="CF95" s="144">
        <f t="shared" si="130"/>
        <v>-0.11725436617187875</v>
      </c>
      <c r="CG95" s="144">
        <f t="shared" si="131"/>
        <v>4.0818196710203515E-2</v>
      </c>
      <c r="CH95" s="144">
        <f t="shared" si="132"/>
        <v>-1.2240334690297618E-2</v>
      </c>
      <c r="CI95" s="144">
        <f t="shared" si="133"/>
        <v>-0.10992336429738032</v>
      </c>
      <c r="CJ95" s="151">
        <f t="shared" si="134"/>
        <v>6.7582559237959972E-2</v>
      </c>
      <c r="CK95" s="155">
        <f t="shared" si="135"/>
        <v>5.2191712922751328E-2</v>
      </c>
      <c r="CL95" s="145">
        <f t="shared" si="136"/>
        <v>1.0046537605313358E-2</v>
      </c>
      <c r="CM95" s="145">
        <f t="shared" si="137"/>
        <v>7.9499266994307649E-2</v>
      </c>
      <c r="CN95" s="145">
        <f t="shared" si="138"/>
        <v>-2.1713290425027152E-2</v>
      </c>
      <c r="CO95" s="145">
        <f t="shared" si="139"/>
        <v>-4.3446549105402091E-2</v>
      </c>
      <c r="CP95" s="156">
        <f t="shared" si="140"/>
        <v>-6.9065614107833148E-3</v>
      </c>
      <c r="CQ95" s="160">
        <f t="shared" si="141"/>
        <v>-0.29371762127053619</v>
      </c>
      <c r="CR95" s="146">
        <f t="shared" si="142"/>
        <v>-0.17580420402564145</v>
      </c>
      <c r="CS95" s="146">
        <f t="shared" si="143"/>
        <v>-0.36520299561721864</v>
      </c>
      <c r="CT95" s="146">
        <f t="shared" si="144"/>
        <v>-0.3358257697376269</v>
      </c>
      <c r="CU95" s="146">
        <f t="shared" si="145"/>
        <v>-0.22866675614751769</v>
      </c>
      <c r="CV95" s="408">
        <f t="shared" si="146"/>
        <v>-0.40614629669511532</v>
      </c>
      <c r="CW95" s="410">
        <f t="shared" si="147"/>
        <v>3.9343987287353312E-2</v>
      </c>
      <c r="CX95" s="411">
        <f t="shared" si="148"/>
        <v>-1.6711230564731151E-2</v>
      </c>
      <c r="CY95" s="411">
        <f t="shared" si="149"/>
        <v>8.3467038878959829E-2</v>
      </c>
      <c r="CZ95" s="411">
        <f t="shared" si="150"/>
        <v>-2.3628903493862837E-3</v>
      </c>
      <c r="DA95" s="411">
        <f t="shared" si="151"/>
        <v>-5.7148496227119212E-2</v>
      </c>
      <c r="DB95" s="412">
        <f t="shared" si="152"/>
        <v>4.4333408380276051E-2</v>
      </c>
    </row>
    <row r="96" spans="1:106" ht="45" x14ac:dyDescent="0.25">
      <c r="A96" s="191">
        <v>9</v>
      </c>
      <c r="B96" s="192" t="s">
        <v>348</v>
      </c>
      <c r="C96" s="2">
        <v>923</v>
      </c>
      <c r="D96" s="7" t="s">
        <v>96</v>
      </c>
      <c r="E96" s="24">
        <v>210006.16634353975</v>
      </c>
      <c r="F96" s="25">
        <v>94091.712062557432</v>
      </c>
      <c r="G96" s="26">
        <v>115914.45428098232</v>
      </c>
      <c r="H96" s="41">
        <v>316367.03085281391</v>
      </c>
      <c r="I96" s="33">
        <v>136388.76619583825</v>
      </c>
      <c r="J96" s="33">
        <v>179978.26465697566</v>
      </c>
      <c r="K96" s="33">
        <v>281831.30682198401</v>
      </c>
      <c r="L96" s="33">
        <v>126172.76344418814</v>
      </c>
      <c r="M96" s="42">
        <v>155658.54337779584</v>
      </c>
      <c r="N96" s="11">
        <v>264575.83600412746</v>
      </c>
      <c r="O96" s="12">
        <v>116948.17836207742</v>
      </c>
      <c r="P96" s="12">
        <v>147627.65764205004</v>
      </c>
      <c r="Q96" s="12">
        <v>240049.40506384277</v>
      </c>
      <c r="R96" s="12">
        <v>109086.82426614319</v>
      </c>
      <c r="S96" s="13">
        <v>130962.58079769959</v>
      </c>
      <c r="T96" s="50">
        <v>269025.62219950929</v>
      </c>
      <c r="U96" s="35">
        <v>135724.6916448288</v>
      </c>
      <c r="V96" s="35">
        <v>133300.93055468047</v>
      </c>
      <c r="W96" s="35">
        <v>228684.09988949302</v>
      </c>
      <c r="X96" s="35">
        <v>119896.23887455666</v>
      </c>
      <c r="Y96" s="51">
        <v>108787.86101493637</v>
      </c>
      <c r="Z96" s="59">
        <v>298585.57921230851</v>
      </c>
      <c r="AA96" s="37">
        <v>139884.36873977495</v>
      </c>
      <c r="AB96" s="37">
        <v>158701.2104725336</v>
      </c>
      <c r="AC96" s="37">
        <v>236808.76021122898</v>
      </c>
      <c r="AD96" s="37">
        <v>115645.18036542559</v>
      </c>
      <c r="AE96" s="226">
        <v>121163.5798458034</v>
      </c>
      <c r="AF96" s="41">
        <v>425334.38744483108</v>
      </c>
      <c r="AG96" s="33">
        <v>206700.18156744665</v>
      </c>
      <c r="AH96" s="33">
        <v>218634.20587738443</v>
      </c>
      <c r="AI96" s="33">
        <v>324747.27598893415</v>
      </c>
      <c r="AJ96" s="33">
        <v>163855.65248971886</v>
      </c>
      <c r="AK96" s="42">
        <v>160891.62349921529</v>
      </c>
      <c r="AL96" s="108">
        <v>11695.82421875</v>
      </c>
      <c r="AM96" s="333">
        <v>11807.15234375</v>
      </c>
      <c r="AN96" s="333">
        <v>11919.541015625</v>
      </c>
      <c r="AO96" s="333">
        <v>12033</v>
      </c>
      <c r="AP96" s="388">
        <v>12603</v>
      </c>
      <c r="AQ96" s="93">
        <v>12677</v>
      </c>
      <c r="AR96" s="391">
        <f t="shared" si="90"/>
        <v>17955.653437991248</v>
      </c>
      <c r="AS96" s="122">
        <f t="shared" si="91"/>
        <v>8044.8979313245491</v>
      </c>
      <c r="AT96" s="123">
        <f t="shared" si="92"/>
        <v>9910.7555066666991</v>
      </c>
      <c r="AU96" s="116">
        <f t="shared" si="93"/>
        <v>26794.524339332311</v>
      </c>
      <c r="AV96" s="117">
        <f t="shared" si="94"/>
        <v>11551.368376138071</v>
      </c>
      <c r="AW96" s="117">
        <f t="shared" si="95"/>
        <v>15243.15596319424</v>
      </c>
      <c r="AX96" s="117">
        <f t="shared" si="96"/>
        <v>23869.540988108671</v>
      </c>
      <c r="AY96" s="117">
        <f t="shared" si="97"/>
        <v>10686.129878808284</v>
      </c>
      <c r="AZ96" s="118">
        <f t="shared" si="98"/>
        <v>13183.411109300385</v>
      </c>
      <c r="BA96" s="110">
        <f t="shared" si="99"/>
        <v>22196.814093537851</v>
      </c>
      <c r="BB96" s="111">
        <f t="shared" si="100"/>
        <v>9811.466583216019</v>
      </c>
      <c r="BC96" s="111">
        <f t="shared" si="101"/>
        <v>12385.34751032183</v>
      </c>
      <c r="BD96" s="111">
        <f t="shared" si="102"/>
        <v>20139.148374016127</v>
      </c>
      <c r="BE96" s="111">
        <f t="shared" si="103"/>
        <v>9151.9316157513313</v>
      </c>
      <c r="BF96" s="112">
        <f t="shared" si="104"/>
        <v>10987.216758264794</v>
      </c>
      <c r="BG96" s="126">
        <f t="shared" si="105"/>
        <v>22357.319222098336</v>
      </c>
      <c r="BH96" s="127">
        <f t="shared" si="106"/>
        <v>11279.372695489803</v>
      </c>
      <c r="BI96" s="127">
        <f t="shared" si="107"/>
        <v>11077.946526608532</v>
      </c>
      <c r="BJ96" s="127">
        <f t="shared" si="108"/>
        <v>19004.745274619214</v>
      </c>
      <c r="BK96" s="127">
        <f t="shared" si="109"/>
        <v>9963.9523705274369</v>
      </c>
      <c r="BL96" s="128">
        <f t="shared" si="110"/>
        <v>9040.7929040917788</v>
      </c>
      <c r="BM96" s="132">
        <f t="shared" si="111"/>
        <v>23691.627327803581</v>
      </c>
      <c r="BN96" s="133">
        <f t="shared" si="112"/>
        <v>11099.291338552324</v>
      </c>
      <c r="BO96" s="133">
        <f t="shared" si="113"/>
        <v>12592.335989251258</v>
      </c>
      <c r="BP96" s="133">
        <f t="shared" si="114"/>
        <v>18789.872269398475</v>
      </c>
      <c r="BQ96" s="133">
        <f t="shared" si="115"/>
        <v>9176.0041549968737</v>
      </c>
      <c r="BR96" s="231">
        <f t="shared" si="116"/>
        <v>9613.8681144016027</v>
      </c>
      <c r="BS96" s="401">
        <f t="shared" si="120"/>
        <v>33551.659497107445</v>
      </c>
      <c r="BT96" s="402">
        <f t="shared" si="121"/>
        <v>16305.133830357865</v>
      </c>
      <c r="BU96" s="402">
        <f t="shared" si="122"/>
        <v>17246.525666749581</v>
      </c>
      <c r="BV96" s="402">
        <f t="shared" si="123"/>
        <v>25617.044725797441</v>
      </c>
      <c r="BW96" s="402">
        <f t="shared" si="124"/>
        <v>12925.428136760973</v>
      </c>
      <c r="BX96" s="403">
        <f t="shared" si="125"/>
        <v>12691.616589036466</v>
      </c>
      <c r="BY96" s="223">
        <f t="shared" si="117"/>
        <v>0.5064654355686069</v>
      </c>
      <c r="BZ96" s="143">
        <f t="shared" si="118"/>
        <v>0.44953007237406173</v>
      </c>
      <c r="CA96" s="143">
        <f t="shared" si="119"/>
        <v>0.55268180981726001</v>
      </c>
      <c r="CB96" s="143">
        <f t="shared" si="126"/>
        <v>0.34201443571399093</v>
      </c>
      <c r="CC96" s="143">
        <f t="shared" si="127"/>
        <v>0.34095512429725405</v>
      </c>
      <c r="CD96" s="147">
        <f t="shared" si="128"/>
        <v>0.34287431488459497</v>
      </c>
      <c r="CE96" s="150">
        <f t="shared" si="129"/>
        <v>-0.16370604329115984</v>
      </c>
      <c r="CF96" s="144">
        <f t="shared" si="130"/>
        <v>-0.14253804309547333</v>
      </c>
      <c r="CG96" s="144">
        <f t="shared" si="131"/>
        <v>-0.17974729935630462</v>
      </c>
      <c r="CH96" s="144">
        <f t="shared" si="132"/>
        <v>-0.14825145662235589</v>
      </c>
      <c r="CI96" s="144">
        <f t="shared" si="133"/>
        <v>-0.13541701641180925</v>
      </c>
      <c r="CJ96" s="151">
        <f t="shared" si="134"/>
        <v>-0.15865471977440493</v>
      </c>
      <c r="CK96" s="155">
        <f t="shared" si="135"/>
        <v>1.6818566134332909E-2</v>
      </c>
      <c r="CL96" s="145">
        <f t="shared" si="136"/>
        <v>0.16055413214405398</v>
      </c>
      <c r="CM96" s="145">
        <f t="shared" si="137"/>
        <v>-9.7046361882319562E-2</v>
      </c>
      <c r="CN96" s="145">
        <f t="shared" si="138"/>
        <v>-4.7345691905910238E-2</v>
      </c>
      <c r="CO96" s="145">
        <f t="shared" si="139"/>
        <v>9.9090010925988084E-2</v>
      </c>
      <c r="CP96" s="156">
        <f t="shared" si="140"/>
        <v>-0.16932103542627139</v>
      </c>
      <c r="CQ96" s="160">
        <f t="shared" si="141"/>
        <v>0.10987785018810427</v>
      </c>
      <c r="CR96" s="146">
        <f t="shared" si="142"/>
        <v>3.0647902342128004E-2</v>
      </c>
      <c r="CS96" s="146">
        <f t="shared" si="143"/>
        <v>0.19054840661771563</v>
      </c>
      <c r="CT96" s="146">
        <f t="shared" si="144"/>
        <v>3.5527875902443717E-2</v>
      </c>
      <c r="CU96" s="146">
        <f t="shared" si="145"/>
        <v>-3.5456145655901695E-2</v>
      </c>
      <c r="CV96" s="408">
        <f t="shared" si="146"/>
        <v>0.1137601081169145</v>
      </c>
      <c r="CW96" s="410">
        <f t="shared" si="147"/>
        <v>0.4244974206955861</v>
      </c>
      <c r="CX96" s="411">
        <f t="shared" si="148"/>
        <v>0.47765031525408164</v>
      </c>
      <c r="CY96" s="411">
        <f t="shared" si="149"/>
        <v>0.37764674400655207</v>
      </c>
      <c r="CZ96" s="411">
        <f t="shared" si="150"/>
        <v>0.37134823770567299</v>
      </c>
      <c r="DA96" s="411">
        <f t="shared" si="151"/>
        <v>0.41688267485038005</v>
      </c>
      <c r="DB96" s="412">
        <f t="shared" si="152"/>
        <v>0.32788766809276398</v>
      </c>
    </row>
    <row r="97" spans="1:106" ht="30" x14ac:dyDescent="0.25">
      <c r="A97" s="193">
        <v>9</v>
      </c>
      <c r="B97" s="192" t="s">
        <v>348</v>
      </c>
      <c r="C97" s="2">
        <v>924</v>
      </c>
      <c r="D97" s="7" t="s">
        <v>97</v>
      </c>
      <c r="E97" s="24">
        <v>52202.307069722352</v>
      </c>
      <c r="F97" s="25">
        <v>18019.36149877742</v>
      </c>
      <c r="G97" s="26">
        <v>34182.945570944932</v>
      </c>
      <c r="H97" s="41">
        <v>46364.659108566986</v>
      </c>
      <c r="I97" s="33">
        <v>16990.606126723571</v>
      </c>
      <c r="J97" s="33">
        <v>29374.052981843415</v>
      </c>
      <c r="K97" s="33">
        <v>41122.807655264485</v>
      </c>
      <c r="L97" s="33">
        <v>15717.949413240465</v>
      </c>
      <c r="M97" s="42">
        <v>25404.85824202402</v>
      </c>
      <c r="N97" s="11">
        <v>50877.622047168697</v>
      </c>
      <c r="O97" s="12">
        <v>18758.849512055996</v>
      </c>
      <c r="P97" s="12">
        <v>32118.772535112701</v>
      </c>
      <c r="Q97" s="12">
        <v>45990.880895349852</v>
      </c>
      <c r="R97" s="12">
        <v>17497.86400110566</v>
      </c>
      <c r="S97" s="13">
        <v>28493.016894244192</v>
      </c>
      <c r="T97" s="50">
        <v>50369.299781181209</v>
      </c>
      <c r="U97" s="35">
        <v>18207.717544144165</v>
      </c>
      <c r="V97" s="35">
        <v>32161.582237037044</v>
      </c>
      <c r="W97" s="35">
        <v>42331.603110386546</v>
      </c>
      <c r="X97" s="35">
        <v>16084.301430913143</v>
      </c>
      <c r="Y97" s="51">
        <v>26247.301679473403</v>
      </c>
      <c r="Z97" s="59">
        <v>36496.685604357837</v>
      </c>
      <c r="AA97" s="37">
        <v>14261.266601687652</v>
      </c>
      <c r="AB97" s="37">
        <v>22235.419002670184</v>
      </c>
      <c r="AC97" s="37">
        <v>28766.142458789989</v>
      </c>
      <c r="AD97" s="37">
        <v>11790.071780354965</v>
      </c>
      <c r="AE97" s="226">
        <v>16976.070678435022</v>
      </c>
      <c r="AF97" s="41">
        <v>39309.514754623844</v>
      </c>
      <c r="AG97" s="33">
        <v>15267.716236927488</v>
      </c>
      <c r="AH97" s="33">
        <v>24041.798517696356</v>
      </c>
      <c r="AI97" s="33">
        <v>29795.262863374726</v>
      </c>
      <c r="AJ97" s="33">
        <v>12103.045033917006</v>
      </c>
      <c r="AK97" s="42">
        <v>17692.217829457721</v>
      </c>
      <c r="AL97" s="108">
        <v>16861.48828125</v>
      </c>
      <c r="AM97" s="333">
        <v>17363.560546875</v>
      </c>
      <c r="AN97" s="333">
        <v>17880.58203125</v>
      </c>
      <c r="AO97" s="333">
        <v>18413</v>
      </c>
      <c r="AP97" s="388">
        <v>19506</v>
      </c>
      <c r="AQ97" s="93">
        <v>20008</v>
      </c>
      <c r="AR97" s="391">
        <f t="shared" si="90"/>
        <v>3095.9489577068584</v>
      </c>
      <c r="AS97" s="122">
        <f t="shared" si="91"/>
        <v>1068.6696926281991</v>
      </c>
      <c r="AT97" s="123">
        <f t="shared" si="92"/>
        <v>2027.2792650786596</v>
      </c>
      <c r="AU97" s="116">
        <f t="shared" si="93"/>
        <v>2670.227628912864</v>
      </c>
      <c r="AV97" s="117">
        <f t="shared" si="94"/>
        <v>978.52085583802966</v>
      </c>
      <c r="AW97" s="117">
        <f t="shared" si="95"/>
        <v>1691.7067730748345</v>
      </c>
      <c r="AX97" s="117">
        <f t="shared" si="96"/>
        <v>2368.3395778330469</v>
      </c>
      <c r="AY97" s="117">
        <f t="shared" si="97"/>
        <v>905.22617010537613</v>
      </c>
      <c r="AZ97" s="118">
        <f t="shared" si="98"/>
        <v>1463.1134077276708</v>
      </c>
      <c r="BA97" s="110">
        <f t="shared" si="99"/>
        <v>2845.4119646804324</v>
      </c>
      <c r="BB97" s="111">
        <f t="shared" si="100"/>
        <v>1049.1185062807824</v>
      </c>
      <c r="BC97" s="111">
        <f t="shared" si="101"/>
        <v>1796.29345839965</v>
      </c>
      <c r="BD97" s="111">
        <f t="shared" si="102"/>
        <v>2572.1131904415256</v>
      </c>
      <c r="BE97" s="111">
        <f t="shared" si="103"/>
        <v>978.5958852192025</v>
      </c>
      <c r="BF97" s="112">
        <f t="shared" si="104"/>
        <v>1593.5173052223231</v>
      </c>
      <c r="BG97" s="126">
        <f t="shared" si="105"/>
        <v>2735.5292337577366</v>
      </c>
      <c r="BH97" s="127">
        <f t="shared" si="106"/>
        <v>988.85122164471647</v>
      </c>
      <c r="BI97" s="127">
        <f t="shared" si="107"/>
        <v>1746.6780121130203</v>
      </c>
      <c r="BJ97" s="127">
        <f t="shared" si="108"/>
        <v>2299.0063058918449</v>
      </c>
      <c r="BK97" s="127">
        <f t="shared" si="109"/>
        <v>873.52964921051125</v>
      </c>
      <c r="BL97" s="128">
        <f t="shared" si="110"/>
        <v>1425.4766566813339</v>
      </c>
      <c r="BM97" s="132">
        <f t="shared" si="111"/>
        <v>1871.0491953428605</v>
      </c>
      <c r="BN97" s="133">
        <f t="shared" si="112"/>
        <v>731.12204458564815</v>
      </c>
      <c r="BO97" s="133">
        <f t="shared" si="113"/>
        <v>1139.9271507572123</v>
      </c>
      <c r="BP97" s="133">
        <f t="shared" si="114"/>
        <v>1474.733028749615</v>
      </c>
      <c r="BQ97" s="133">
        <f t="shared" si="115"/>
        <v>604.43308624807571</v>
      </c>
      <c r="BR97" s="231">
        <f t="shared" si="116"/>
        <v>870.29994250153914</v>
      </c>
      <c r="BS97" s="401">
        <f t="shared" si="120"/>
        <v>1964.6898617864776</v>
      </c>
      <c r="BT97" s="402">
        <f t="shared" si="121"/>
        <v>763.08057961452857</v>
      </c>
      <c r="BU97" s="402">
        <f t="shared" si="122"/>
        <v>1201.609282171949</v>
      </c>
      <c r="BV97" s="402">
        <f t="shared" si="123"/>
        <v>1489.1674761782649</v>
      </c>
      <c r="BW97" s="402">
        <f t="shared" si="124"/>
        <v>604.91028758081802</v>
      </c>
      <c r="BX97" s="403">
        <f t="shared" si="125"/>
        <v>884.257188597447</v>
      </c>
      <c r="BY97" s="223">
        <f t="shared" si="117"/>
        <v>-0.11182739401456906</v>
      </c>
      <c r="BZ97" s="143">
        <f t="shared" si="118"/>
        <v>-5.709166621268174E-2</v>
      </c>
      <c r="CA97" s="143">
        <f t="shared" si="119"/>
        <v>-0.14068104748670385</v>
      </c>
      <c r="CB97" s="143">
        <f t="shared" si="126"/>
        <v>-0.21224156625223259</v>
      </c>
      <c r="CC97" s="143">
        <f t="shared" si="127"/>
        <v>-0.12771884762360206</v>
      </c>
      <c r="CD97" s="147">
        <f t="shared" si="128"/>
        <v>-0.25679727660398505</v>
      </c>
      <c r="CE97" s="150">
        <f t="shared" si="129"/>
        <v>9.7336269162126399E-2</v>
      </c>
      <c r="CF97" s="144">
        <f t="shared" si="130"/>
        <v>0.1040718248745261</v>
      </c>
      <c r="CG97" s="144">
        <f t="shared" si="131"/>
        <v>9.3440273801025764E-2</v>
      </c>
      <c r="CH97" s="144">
        <f t="shared" si="132"/>
        <v>0.11837891227891786</v>
      </c>
      <c r="CI97" s="144">
        <f t="shared" si="133"/>
        <v>0.11324089046665542</v>
      </c>
      <c r="CJ97" s="151">
        <f t="shared" si="134"/>
        <v>0.12155779901624583</v>
      </c>
      <c r="CK97" s="155">
        <f t="shared" si="135"/>
        <v>-9.9910775215913614E-3</v>
      </c>
      <c r="CL97" s="145">
        <f t="shared" si="136"/>
        <v>-2.9379838436127344E-2</v>
      </c>
      <c r="CM97" s="145">
        <f t="shared" si="137"/>
        <v>1.3328561008221303E-3</v>
      </c>
      <c r="CN97" s="145">
        <f t="shared" si="138"/>
        <v>-7.956529019937289E-2</v>
      </c>
      <c r="CO97" s="145">
        <f t="shared" si="139"/>
        <v>-8.0784864375628693E-2</v>
      </c>
      <c r="CP97" s="156">
        <f t="shared" si="140"/>
        <v>-7.8816336757391275E-2</v>
      </c>
      <c r="CQ97" s="160">
        <f t="shared" si="141"/>
        <v>-0.27541804704631623</v>
      </c>
      <c r="CR97" s="146">
        <f t="shared" si="142"/>
        <v>-0.2167460546819468</v>
      </c>
      <c r="CS97" s="146">
        <f t="shared" si="143"/>
        <v>-0.30863416983682984</v>
      </c>
      <c r="CT97" s="146">
        <f t="shared" si="144"/>
        <v>-0.32045704993081436</v>
      </c>
      <c r="CU97" s="146">
        <f t="shared" si="145"/>
        <v>-0.26698266437017304</v>
      </c>
      <c r="CV97" s="408">
        <f t="shared" si="146"/>
        <v>-0.35322606164461123</v>
      </c>
      <c r="CW97" s="410">
        <f t="shared" si="147"/>
        <v>7.707081077877781E-2</v>
      </c>
      <c r="CX97" s="411">
        <f t="shared" si="148"/>
        <v>7.0572247427219056E-2</v>
      </c>
      <c r="CY97" s="411">
        <f t="shared" si="149"/>
        <v>8.123883407860448E-2</v>
      </c>
      <c r="CZ97" s="411">
        <f t="shared" si="150"/>
        <v>3.5775405272328122E-2</v>
      </c>
      <c r="DA97" s="411">
        <f t="shared" si="151"/>
        <v>2.6545491782630846E-2</v>
      </c>
      <c r="DB97" s="412">
        <f t="shared" si="152"/>
        <v>4.2185683871617696E-2</v>
      </c>
    </row>
    <row r="98" spans="1:106" x14ac:dyDescent="0.25">
      <c r="A98" s="191">
        <v>9</v>
      </c>
      <c r="B98" s="192" t="s">
        <v>348</v>
      </c>
      <c r="C98" s="2">
        <v>925</v>
      </c>
      <c r="D98" s="7" t="s">
        <v>98</v>
      </c>
      <c r="E98" s="24">
        <v>42927.351744954278</v>
      </c>
      <c r="F98" s="25">
        <v>16054.099671694645</v>
      </c>
      <c r="G98" s="26">
        <v>26873.252073259631</v>
      </c>
      <c r="H98" s="41">
        <v>50076.972118434482</v>
      </c>
      <c r="I98" s="33">
        <v>18584.281117783088</v>
      </c>
      <c r="J98" s="33">
        <v>31492.691000651394</v>
      </c>
      <c r="K98" s="33">
        <v>44429.465925591459</v>
      </c>
      <c r="L98" s="33">
        <v>17192.252490116651</v>
      </c>
      <c r="M98" s="42">
        <v>27237.213435474805</v>
      </c>
      <c r="N98" s="11">
        <v>48972.646458753457</v>
      </c>
      <c r="O98" s="12">
        <v>17701.625118102285</v>
      </c>
      <c r="P98" s="12">
        <v>31271.021340651172</v>
      </c>
      <c r="Q98" s="12">
        <v>44252.671945238297</v>
      </c>
      <c r="R98" s="12">
        <v>16511.707112744021</v>
      </c>
      <c r="S98" s="13">
        <v>27740.964832494279</v>
      </c>
      <c r="T98" s="50">
        <v>44254.234262160928</v>
      </c>
      <c r="U98" s="35">
        <v>15503.292421700802</v>
      </c>
      <c r="V98" s="35">
        <v>28750.941840460124</v>
      </c>
      <c r="W98" s="35">
        <v>37159.124325838697</v>
      </c>
      <c r="X98" s="35">
        <v>13695.271133114888</v>
      </c>
      <c r="Y98" s="51">
        <v>23463.853192723807</v>
      </c>
      <c r="Z98" s="59">
        <v>44310.661512492377</v>
      </c>
      <c r="AA98" s="37">
        <v>15628.01739627309</v>
      </c>
      <c r="AB98" s="37">
        <v>28682.64411621929</v>
      </c>
      <c r="AC98" s="37">
        <v>34818.324035900929</v>
      </c>
      <c r="AD98" s="37">
        <v>12919.991753389659</v>
      </c>
      <c r="AE98" s="226">
        <v>21898.33228251127</v>
      </c>
      <c r="AF98" s="41">
        <v>47059.532222659822</v>
      </c>
      <c r="AG98" s="33">
        <v>16808.702872075301</v>
      </c>
      <c r="AH98" s="33">
        <v>30250.829350584521</v>
      </c>
      <c r="AI98" s="33">
        <v>35586.025104794317</v>
      </c>
      <c r="AJ98" s="33">
        <v>13324.618080758719</v>
      </c>
      <c r="AK98" s="42">
        <v>22261.407024035598</v>
      </c>
      <c r="AL98" s="108">
        <v>17801.958984375</v>
      </c>
      <c r="AM98" s="333">
        <v>18382.1875</v>
      </c>
      <c r="AN98" s="333">
        <v>18981.330078125</v>
      </c>
      <c r="AO98" s="333">
        <v>19600</v>
      </c>
      <c r="AP98" s="388">
        <v>20795</v>
      </c>
      <c r="AQ98" s="93">
        <v>21388</v>
      </c>
      <c r="AR98" s="391">
        <f t="shared" si="90"/>
        <v>2411.383588886602</v>
      </c>
      <c r="AS98" s="122">
        <f t="shared" si="91"/>
        <v>901.81646220989091</v>
      </c>
      <c r="AT98" s="123">
        <f t="shared" si="92"/>
        <v>1509.5671266767113</v>
      </c>
      <c r="AU98" s="116">
        <f t="shared" si="93"/>
        <v>2724.2118011490461</v>
      </c>
      <c r="AV98" s="117">
        <f t="shared" si="94"/>
        <v>1010.9939917533258</v>
      </c>
      <c r="AW98" s="117">
        <f t="shared" si="95"/>
        <v>1713.2178093957205</v>
      </c>
      <c r="AX98" s="117">
        <f t="shared" si="96"/>
        <v>2416.9846992144685</v>
      </c>
      <c r="AY98" s="117">
        <f t="shared" si="97"/>
        <v>935.26695286492156</v>
      </c>
      <c r="AZ98" s="118">
        <f t="shared" si="98"/>
        <v>1481.7177463495466</v>
      </c>
      <c r="BA98" s="110">
        <f t="shared" si="99"/>
        <v>2580.0429294041883</v>
      </c>
      <c r="BB98" s="111">
        <f t="shared" si="100"/>
        <v>932.58085946793017</v>
      </c>
      <c r="BC98" s="111">
        <f t="shared" si="101"/>
        <v>1647.4620699362583</v>
      </c>
      <c r="BD98" s="111">
        <f t="shared" si="102"/>
        <v>2331.3788740356617</v>
      </c>
      <c r="BE98" s="111">
        <f t="shared" si="103"/>
        <v>869.89199622912133</v>
      </c>
      <c r="BF98" s="112">
        <f t="shared" si="104"/>
        <v>1461.4868778065402</v>
      </c>
      <c r="BG98" s="126">
        <f t="shared" si="105"/>
        <v>2257.8690950082105</v>
      </c>
      <c r="BH98" s="127">
        <f t="shared" si="106"/>
        <v>790.9843072296328</v>
      </c>
      <c r="BI98" s="127">
        <f t="shared" si="107"/>
        <v>1466.8847877785777</v>
      </c>
      <c r="BJ98" s="127">
        <f t="shared" si="108"/>
        <v>1895.8736900938111</v>
      </c>
      <c r="BK98" s="127">
        <f t="shared" si="109"/>
        <v>698.73832311810645</v>
      </c>
      <c r="BL98" s="128">
        <f t="shared" si="110"/>
        <v>1197.1353669757045</v>
      </c>
      <c r="BM98" s="132">
        <f t="shared" si="111"/>
        <v>2130.8324843708765</v>
      </c>
      <c r="BN98" s="133">
        <f t="shared" si="112"/>
        <v>751.52764588954506</v>
      </c>
      <c r="BO98" s="133">
        <f t="shared" si="113"/>
        <v>1379.3048384813317</v>
      </c>
      <c r="BP98" s="133">
        <f t="shared" si="114"/>
        <v>1674.3603768165872</v>
      </c>
      <c r="BQ98" s="133">
        <f t="shared" si="115"/>
        <v>621.30280131712709</v>
      </c>
      <c r="BR98" s="231">
        <f t="shared" si="116"/>
        <v>1053.05757549946</v>
      </c>
      <c r="BS98" s="401">
        <f t="shared" si="120"/>
        <v>2200.2773621965503</v>
      </c>
      <c r="BT98" s="402">
        <f t="shared" si="121"/>
        <v>785.89409351390032</v>
      </c>
      <c r="BU98" s="402">
        <f t="shared" si="122"/>
        <v>1414.3832686826502</v>
      </c>
      <c r="BV98" s="402">
        <f t="shared" si="123"/>
        <v>1663.8313589299755</v>
      </c>
      <c r="BW98" s="402">
        <f t="shared" si="124"/>
        <v>622.99504772576768</v>
      </c>
      <c r="BX98" s="403">
        <f t="shared" si="125"/>
        <v>1040.836311204208</v>
      </c>
      <c r="BY98" s="223">
        <f t="shared" ref="BY98:BY134" si="153">(H98-E98)/E98</f>
        <v>0.16655162927260186</v>
      </c>
      <c r="BZ98" s="143">
        <f t="shared" ref="BZ98:BZ134" si="154">(I98-F98)/F98</f>
        <v>0.15760344695937481</v>
      </c>
      <c r="CA98" s="143">
        <f t="shared" ref="CA98:CA134" si="155">(J98-G98)/G98</f>
        <v>0.17189727967417678</v>
      </c>
      <c r="CB98" s="143">
        <f t="shared" si="126"/>
        <v>3.4992006717808805E-2</v>
      </c>
      <c r="CC98" s="143">
        <f t="shared" si="127"/>
        <v>7.089483943024906E-2</v>
      </c>
      <c r="CD98" s="147">
        <f t="shared" si="128"/>
        <v>1.3543629227418119E-2</v>
      </c>
      <c r="CE98" s="150">
        <f t="shared" si="129"/>
        <v>-2.205256454142715E-2</v>
      </c>
      <c r="CF98" s="144">
        <f t="shared" si="130"/>
        <v>-4.7494761518442556E-2</v>
      </c>
      <c r="CG98" s="144">
        <f t="shared" si="131"/>
        <v>-7.0387652803514467E-3</v>
      </c>
      <c r="CH98" s="144">
        <f t="shared" si="132"/>
        <v>-3.9792056165889886E-3</v>
      </c>
      <c r="CI98" s="144">
        <f t="shared" si="133"/>
        <v>-3.958442198099732E-2</v>
      </c>
      <c r="CJ98" s="151">
        <f t="shared" si="134"/>
        <v>1.8494968224736556E-2</v>
      </c>
      <c r="CK98" s="155">
        <f t="shared" si="135"/>
        <v>-9.6347911288938562E-2</v>
      </c>
      <c r="CL98" s="145">
        <f t="shared" si="136"/>
        <v>-0.12418818508100667</v>
      </c>
      <c r="CM98" s="145">
        <f t="shared" si="137"/>
        <v>-8.05883336120857E-2</v>
      </c>
      <c r="CN98" s="145">
        <f t="shared" si="138"/>
        <v>-0.16029648171702962</v>
      </c>
      <c r="CO98" s="145">
        <f t="shared" si="139"/>
        <v>-0.17057206504440475</v>
      </c>
      <c r="CP98" s="156">
        <f t="shared" si="140"/>
        <v>-0.15418034901080629</v>
      </c>
      <c r="CQ98" s="160">
        <f t="shared" si="141"/>
        <v>1.2750700870153137E-3</v>
      </c>
      <c r="CR98" s="146">
        <f t="shared" si="142"/>
        <v>8.0450636664572694E-3</v>
      </c>
      <c r="CS98" s="146">
        <f t="shared" si="143"/>
        <v>-2.3754951966380934E-3</v>
      </c>
      <c r="CT98" s="146">
        <f t="shared" si="144"/>
        <v>-6.2993957269065301E-2</v>
      </c>
      <c r="CU98" s="146">
        <f t="shared" si="145"/>
        <v>-5.6609275726613333E-2</v>
      </c>
      <c r="CV98" s="408">
        <f t="shared" si="146"/>
        <v>-6.6720538069936816E-2</v>
      </c>
      <c r="CW98" s="410">
        <f t="shared" si="147"/>
        <v>6.203632751888534E-2</v>
      </c>
      <c r="CX98" s="411">
        <f t="shared" si="148"/>
        <v>7.5549280875754354E-2</v>
      </c>
      <c r="CY98" s="411">
        <f t="shared" si="149"/>
        <v>5.4673663558042186E-2</v>
      </c>
      <c r="CZ98" s="411">
        <f t="shared" si="150"/>
        <v>2.2048765704570292E-2</v>
      </c>
      <c r="DA98" s="411">
        <f t="shared" si="151"/>
        <v>3.1317847185382559E-2</v>
      </c>
      <c r="DB98" s="412">
        <f t="shared" si="152"/>
        <v>1.6580017913706203E-2</v>
      </c>
    </row>
    <row r="99" spans="1:106" ht="45" x14ac:dyDescent="0.25">
      <c r="A99" s="193">
        <v>9</v>
      </c>
      <c r="B99" s="192" t="s">
        <v>348</v>
      </c>
      <c r="C99" s="2">
        <v>927</v>
      </c>
      <c r="D99" s="7" t="s">
        <v>99</v>
      </c>
      <c r="E99" s="24">
        <v>24789.700837878052</v>
      </c>
      <c r="F99" s="25">
        <v>9526.117351550849</v>
      </c>
      <c r="G99" s="26">
        <v>15263.583486327203</v>
      </c>
      <c r="H99" s="41">
        <v>28292.750906971283</v>
      </c>
      <c r="I99" s="33">
        <v>10518.367815097499</v>
      </c>
      <c r="J99" s="33">
        <v>17774.383091873784</v>
      </c>
      <c r="K99" s="33">
        <v>25103.108673149436</v>
      </c>
      <c r="L99" s="33">
        <v>9730.5047268163853</v>
      </c>
      <c r="M99" s="42">
        <v>15372.603946333049</v>
      </c>
      <c r="N99" s="11">
        <v>29695.822168496179</v>
      </c>
      <c r="O99" s="12">
        <v>10695.121430623756</v>
      </c>
      <c r="P99" s="12">
        <v>19000.700737872423</v>
      </c>
      <c r="Q99" s="12">
        <v>26831.976516286719</v>
      </c>
      <c r="R99" s="12">
        <v>9976.1864472601173</v>
      </c>
      <c r="S99" s="13">
        <v>16855.7900690266</v>
      </c>
      <c r="T99" s="50">
        <v>31943.094869155888</v>
      </c>
      <c r="U99" s="35">
        <v>11189.889360039804</v>
      </c>
      <c r="V99" s="35">
        <v>20753.205509116084</v>
      </c>
      <c r="W99" s="35">
        <v>26821.747019069466</v>
      </c>
      <c r="X99" s="35">
        <v>9884.9047393824676</v>
      </c>
      <c r="Y99" s="51">
        <v>16936.842279686996</v>
      </c>
      <c r="Z99" s="59">
        <v>40969.109534091986</v>
      </c>
      <c r="AA99" s="37">
        <v>14602.297481262414</v>
      </c>
      <c r="AB99" s="37">
        <v>26366.812052829569</v>
      </c>
      <c r="AC99" s="37">
        <v>32202.273231469473</v>
      </c>
      <c r="AD99" s="37">
        <v>12072.00876826796</v>
      </c>
      <c r="AE99" s="226">
        <v>20130.264463201511</v>
      </c>
      <c r="AF99" s="41">
        <v>41132.944285637983</v>
      </c>
      <c r="AG99" s="33">
        <v>14257.757019406414</v>
      </c>
      <c r="AH99" s="33">
        <v>26875.187266231569</v>
      </c>
      <c r="AI99" s="33">
        <v>31079.720682448198</v>
      </c>
      <c r="AJ99" s="33">
        <v>11302.428772624933</v>
      </c>
      <c r="AK99" s="42">
        <v>19777.291909823267</v>
      </c>
      <c r="AL99" s="108">
        <v>9941.5869140625</v>
      </c>
      <c r="AM99" s="333">
        <v>10169.7802734375</v>
      </c>
      <c r="AN99" s="333">
        <v>10403.2109375</v>
      </c>
      <c r="AO99" s="333">
        <v>10642</v>
      </c>
      <c r="AP99" s="388">
        <v>11231</v>
      </c>
      <c r="AQ99" s="93">
        <v>11446</v>
      </c>
      <c r="AR99" s="391">
        <f t="shared" si="90"/>
        <v>2493.5355946858649</v>
      </c>
      <c r="AS99" s="122">
        <f t="shared" si="91"/>
        <v>958.2089292078748</v>
      </c>
      <c r="AT99" s="123">
        <f t="shared" si="92"/>
        <v>1535.3266654779904</v>
      </c>
      <c r="AU99" s="116">
        <f t="shared" si="93"/>
        <v>2782.0415138043113</v>
      </c>
      <c r="AV99" s="117">
        <f t="shared" si="94"/>
        <v>1034.2768016896566</v>
      </c>
      <c r="AW99" s="117">
        <f t="shared" si="95"/>
        <v>1747.7647121146545</v>
      </c>
      <c r="AX99" s="117">
        <f t="shared" si="96"/>
        <v>2468.4022661449599</v>
      </c>
      <c r="AY99" s="117">
        <f t="shared" si="97"/>
        <v>956.80579768586927</v>
      </c>
      <c r="AZ99" s="118">
        <f t="shared" si="98"/>
        <v>1511.5964684590906</v>
      </c>
      <c r="BA99" s="110">
        <f t="shared" si="99"/>
        <v>2854.4862107383542</v>
      </c>
      <c r="BB99" s="111">
        <f t="shared" si="100"/>
        <v>1028.0596533971564</v>
      </c>
      <c r="BC99" s="111">
        <f t="shared" si="101"/>
        <v>1826.4265573411981</v>
      </c>
      <c r="BD99" s="111">
        <f t="shared" si="102"/>
        <v>2579.201429009448</v>
      </c>
      <c r="BE99" s="111">
        <f t="shared" si="103"/>
        <v>958.95262599159594</v>
      </c>
      <c r="BF99" s="112">
        <f t="shared" si="104"/>
        <v>1620.248803017852</v>
      </c>
      <c r="BG99" s="126">
        <f t="shared" si="105"/>
        <v>3001.6063586878299</v>
      </c>
      <c r="BH99" s="127">
        <f t="shared" si="106"/>
        <v>1051.4836835218759</v>
      </c>
      <c r="BI99" s="127">
        <f t="shared" si="107"/>
        <v>1950.1226751659542</v>
      </c>
      <c r="BJ99" s="127">
        <f t="shared" si="108"/>
        <v>2520.367132030583</v>
      </c>
      <c r="BK99" s="127">
        <f t="shared" si="109"/>
        <v>928.85780298651264</v>
      </c>
      <c r="BL99" s="128">
        <f t="shared" si="110"/>
        <v>1591.5093290440702</v>
      </c>
      <c r="BM99" s="132">
        <f t="shared" si="111"/>
        <v>3647.8594545536448</v>
      </c>
      <c r="BN99" s="133">
        <f t="shared" si="112"/>
        <v>1300.1778542660863</v>
      </c>
      <c r="BO99" s="133">
        <f t="shared" si="113"/>
        <v>2347.6816002875585</v>
      </c>
      <c r="BP99" s="133">
        <f t="shared" si="114"/>
        <v>2867.266782251756</v>
      </c>
      <c r="BQ99" s="133">
        <f t="shared" si="115"/>
        <v>1074.8828036922769</v>
      </c>
      <c r="BR99" s="231">
        <f t="shared" si="116"/>
        <v>1792.3839785594794</v>
      </c>
      <c r="BS99" s="401">
        <f t="shared" si="120"/>
        <v>3593.6523052278508</v>
      </c>
      <c r="BT99" s="402">
        <f t="shared" si="121"/>
        <v>1245.6541166701393</v>
      </c>
      <c r="BU99" s="402">
        <f t="shared" si="122"/>
        <v>2347.9981885577117</v>
      </c>
      <c r="BV99" s="402">
        <f t="shared" si="123"/>
        <v>2715.3346743358552</v>
      </c>
      <c r="BW99" s="402">
        <f t="shared" si="124"/>
        <v>987.4566462191973</v>
      </c>
      <c r="BX99" s="403">
        <f t="shared" si="125"/>
        <v>1727.878028116658</v>
      </c>
      <c r="BY99" s="223">
        <f t="shared" si="153"/>
        <v>0.14131070366692999</v>
      </c>
      <c r="BZ99" s="143">
        <f t="shared" si="154"/>
        <v>0.10416105816554026</v>
      </c>
      <c r="CA99" s="143">
        <f t="shared" si="155"/>
        <v>0.16449607707100383</v>
      </c>
      <c r="CB99" s="143">
        <f t="shared" ref="CB99:CB134" si="156">(K99-E99)/E99</f>
        <v>1.2642663068870305E-2</v>
      </c>
      <c r="CC99" s="143">
        <f t="shared" ref="CC99:CC134" si="157">(L99-F99)/F99</f>
        <v>2.1455475271072753E-2</v>
      </c>
      <c r="CD99" s="147">
        <f t="shared" ref="CD99:CD134" si="158">(M99-G99)/G99</f>
        <v>7.142520634391275E-3</v>
      </c>
      <c r="CE99" s="150">
        <f t="shared" ref="CE99:CE134" si="159">(N99-H99)/H99</f>
        <v>4.9591192674699636E-2</v>
      </c>
      <c r="CF99" s="144">
        <f t="shared" ref="CF99:CF134" si="160">(O99-I99)/I99</f>
        <v>1.6804281675009906E-2</v>
      </c>
      <c r="CG99" s="144">
        <f t="shared" ref="CG99:CG134" si="161">(P99-J99)/J99</f>
        <v>6.8993541978922199E-2</v>
      </c>
      <c r="CH99" s="144">
        <f t="shared" ref="CH99:CH134" si="162">(Q99-K99)/K99</f>
        <v>6.8870667200931129E-2</v>
      </c>
      <c r="CI99" s="144">
        <f t="shared" ref="CI99:CI134" si="163">(R99-L99)/L99</f>
        <v>2.5248610153454382E-2</v>
      </c>
      <c r="CJ99" s="151">
        <f t="shared" ref="CJ99:CJ134" si="164">(S99-M99)/M99</f>
        <v>9.6482426000921398E-2</v>
      </c>
      <c r="CK99" s="155">
        <f t="shared" ref="CK99:CK134" si="165">(T99-N99)/N99</f>
        <v>7.5676392723142194E-2</v>
      </c>
      <c r="CL99" s="145">
        <f t="shared" ref="CL99:CL134" si="166">(U99-O99)/O99</f>
        <v>4.6261085731982413E-2</v>
      </c>
      <c r="CM99" s="145">
        <f t="shared" ref="CM99:CM134" si="167">(V99-P99)/P99</f>
        <v>9.2233691558045935E-2</v>
      </c>
      <c r="CN99" s="145">
        <f t="shared" ref="CN99:CN134" si="168">(W99-Q99)/Q99</f>
        <v>-3.8124277617207551E-4</v>
      </c>
      <c r="CO99" s="145">
        <f t="shared" ref="CO99:CO134" si="169">(X99-R99)/R99</f>
        <v>-9.1499600934903912E-3</v>
      </c>
      <c r="CP99" s="156">
        <f t="shared" ref="CP99:CP134" si="170">(Y99-S99)/S99</f>
        <v>4.8085678765858843E-3</v>
      </c>
      <c r="CQ99" s="160">
        <f t="shared" ref="CQ99:CQ134" si="171">(Z99-T99)/T99</f>
        <v>0.28256544025893926</v>
      </c>
      <c r="CR99" s="146">
        <f t="shared" ref="CR99:CR134" si="172">(AA99-U99)/U99</f>
        <v>0.30495458993622004</v>
      </c>
      <c r="CS99" s="146">
        <f t="shared" ref="CS99:CS134" si="173">(AB99-V99)/V99</f>
        <v>0.27049346864741663</v>
      </c>
      <c r="CT99" s="146">
        <f t="shared" ref="CT99:CT134" si="174">(AC99-W99)/W99</f>
        <v>0.20060312285305701</v>
      </c>
      <c r="CU99" s="146">
        <f t="shared" ref="CU99:CU134" si="175">(AD99-X99)/X99</f>
        <v>0.22125696570163672</v>
      </c>
      <c r="CV99" s="408">
        <f t="shared" ref="CV99:CV134" si="176">(AE99-Y99)/Y99</f>
        <v>0.18854885289594436</v>
      </c>
      <c r="CW99" s="410">
        <f t="shared" si="147"/>
        <v>3.9989824872728565E-3</v>
      </c>
      <c r="CX99" s="411">
        <f t="shared" si="148"/>
        <v>-2.3594948828984816E-2</v>
      </c>
      <c r="CY99" s="411">
        <f t="shared" si="149"/>
        <v>1.9280875229944344E-2</v>
      </c>
      <c r="CZ99" s="411">
        <f t="shared" si="150"/>
        <v>-3.4859419425218321E-2</v>
      </c>
      <c r="DA99" s="411">
        <f t="shared" si="151"/>
        <v>-6.3749124972963658E-2</v>
      </c>
      <c r="DB99" s="412">
        <f t="shared" si="152"/>
        <v>-1.7534422065019768E-2</v>
      </c>
    </row>
    <row r="100" spans="1:106" x14ac:dyDescent="0.25">
      <c r="A100" s="191">
        <v>9</v>
      </c>
      <c r="B100" s="192" t="s">
        <v>348</v>
      </c>
      <c r="C100" s="2">
        <v>928</v>
      </c>
      <c r="D100" s="7" t="s">
        <v>100</v>
      </c>
      <c r="E100" s="24">
        <v>23880.06965211776</v>
      </c>
      <c r="F100" s="25">
        <v>8855.8668523876222</v>
      </c>
      <c r="G100" s="26">
        <v>15024.202799730137</v>
      </c>
      <c r="H100" s="41">
        <v>32572.381253745119</v>
      </c>
      <c r="I100" s="33">
        <v>12170.841441902807</v>
      </c>
      <c r="J100" s="33">
        <v>20401.539811842311</v>
      </c>
      <c r="K100" s="33">
        <v>28903.966017167179</v>
      </c>
      <c r="L100" s="33">
        <v>11259.202212892975</v>
      </c>
      <c r="M100" s="42">
        <v>17644.763804274204</v>
      </c>
      <c r="N100" s="11">
        <v>28845.582196413368</v>
      </c>
      <c r="O100" s="12">
        <v>10480.837858436178</v>
      </c>
      <c r="P100" s="12">
        <v>18364.74433797719</v>
      </c>
      <c r="Q100" s="12">
        <v>26067.931357330683</v>
      </c>
      <c r="R100" s="12">
        <v>9776.3071955288415</v>
      </c>
      <c r="S100" s="13">
        <v>16291.624161801841</v>
      </c>
      <c r="T100" s="50">
        <v>32384.101299852242</v>
      </c>
      <c r="U100" s="35">
        <v>11319.96053226523</v>
      </c>
      <c r="V100" s="35">
        <v>21064.140767587014</v>
      </c>
      <c r="W100" s="35">
        <v>27190.405592673367</v>
      </c>
      <c r="X100" s="35">
        <v>9999.8067822373014</v>
      </c>
      <c r="Y100" s="51">
        <v>17190.598810436066</v>
      </c>
      <c r="Z100" s="59">
        <v>31243.124694185477</v>
      </c>
      <c r="AA100" s="37">
        <v>10887.893657301362</v>
      </c>
      <c r="AB100" s="37">
        <v>20355.231036884114</v>
      </c>
      <c r="AC100" s="37">
        <v>24541.84146854686</v>
      </c>
      <c r="AD100" s="37">
        <v>9001.2375016720907</v>
      </c>
      <c r="AE100" s="226">
        <v>15540.603966874769</v>
      </c>
      <c r="AF100" s="41">
        <v>35522.561636718397</v>
      </c>
      <c r="AG100" s="33">
        <v>12339.827882074618</v>
      </c>
      <c r="AH100" s="33">
        <v>23182.733754643778</v>
      </c>
      <c r="AI100" s="33">
        <v>26842.082480087691</v>
      </c>
      <c r="AJ100" s="33">
        <v>9782.0453465271676</v>
      </c>
      <c r="AK100" s="42">
        <v>17060.037133560523</v>
      </c>
      <c r="AL100" s="108">
        <v>9891.1015625</v>
      </c>
      <c r="AM100" s="333">
        <v>10207.1923828125</v>
      </c>
      <c r="AN100" s="333">
        <v>10533.3837890625</v>
      </c>
      <c r="AO100" s="333">
        <v>10870</v>
      </c>
      <c r="AP100" s="388">
        <v>11529</v>
      </c>
      <c r="AQ100" s="93">
        <v>11850</v>
      </c>
      <c r="AR100" s="391">
        <f t="shared" si="90"/>
        <v>2414.2982964257435</v>
      </c>
      <c r="AS100" s="122">
        <f t="shared" si="91"/>
        <v>895.33676268806607</v>
      </c>
      <c r="AT100" s="123">
        <f t="shared" si="92"/>
        <v>1518.9615337376774</v>
      </c>
      <c r="AU100" s="116">
        <f t="shared" si="93"/>
        <v>3191.1205385520607</v>
      </c>
      <c r="AV100" s="117">
        <f t="shared" si="94"/>
        <v>1192.3789603884434</v>
      </c>
      <c r="AW100" s="117">
        <f t="shared" si="95"/>
        <v>1998.7415781636175</v>
      </c>
      <c r="AX100" s="117">
        <f t="shared" si="96"/>
        <v>2831.7254082363979</v>
      </c>
      <c r="AY100" s="117">
        <f t="shared" si="97"/>
        <v>1103.0655434546245</v>
      </c>
      <c r="AZ100" s="118">
        <f t="shared" si="98"/>
        <v>1728.6598647817734</v>
      </c>
      <c r="BA100" s="110">
        <f t="shared" si="99"/>
        <v>2738.4915212493843</v>
      </c>
      <c r="BB100" s="111">
        <f t="shared" si="100"/>
        <v>995.01148617779552</v>
      </c>
      <c r="BC100" s="111">
        <f t="shared" si="101"/>
        <v>1743.4800350715886</v>
      </c>
      <c r="BD100" s="111">
        <f t="shared" si="102"/>
        <v>2474.7917553710249</v>
      </c>
      <c r="BE100" s="111">
        <f t="shared" si="103"/>
        <v>928.12598413818546</v>
      </c>
      <c r="BF100" s="112">
        <f t="shared" si="104"/>
        <v>1546.6657712328395</v>
      </c>
      <c r="BG100" s="126">
        <f t="shared" si="105"/>
        <v>2979.2181508603717</v>
      </c>
      <c r="BH100" s="127">
        <f t="shared" si="106"/>
        <v>1041.3947131798741</v>
      </c>
      <c r="BI100" s="127">
        <f t="shared" si="107"/>
        <v>1937.823437680498</v>
      </c>
      <c r="BJ100" s="127">
        <f t="shared" si="108"/>
        <v>2501.4172578356365</v>
      </c>
      <c r="BK100" s="127">
        <f t="shared" si="109"/>
        <v>919.94542614878583</v>
      </c>
      <c r="BL100" s="128">
        <f t="shared" si="110"/>
        <v>1581.4718316868505</v>
      </c>
      <c r="BM100" s="132">
        <f t="shared" si="111"/>
        <v>2709.9596404012036</v>
      </c>
      <c r="BN100" s="133">
        <f t="shared" si="112"/>
        <v>944.39185161777789</v>
      </c>
      <c r="BO100" s="133">
        <f t="shared" si="113"/>
        <v>1765.5677887834256</v>
      </c>
      <c r="BP100" s="133">
        <f t="shared" si="114"/>
        <v>2128.7051321490899</v>
      </c>
      <c r="BQ100" s="133">
        <f t="shared" si="115"/>
        <v>780.74746306462748</v>
      </c>
      <c r="BR100" s="231">
        <f t="shared" si="116"/>
        <v>1347.9576690844626</v>
      </c>
      <c r="BS100" s="401">
        <f t="shared" si="120"/>
        <v>2997.6845263053501</v>
      </c>
      <c r="BT100" s="402">
        <f t="shared" si="121"/>
        <v>1041.3356862510227</v>
      </c>
      <c r="BU100" s="402">
        <f t="shared" si="122"/>
        <v>1956.3488400543274</v>
      </c>
      <c r="BV100" s="402">
        <f t="shared" si="123"/>
        <v>2265.1546396698473</v>
      </c>
      <c r="BW100" s="402">
        <f t="shared" si="124"/>
        <v>825.48905877866389</v>
      </c>
      <c r="BX100" s="403">
        <f t="shared" si="125"/>
        <v>1439.6655808911835</v>
      </c>
      <c r="BY100" s="223">
        <f t="shared" si="153"/>
        <v>0.3639985866145285</v>
      </c>
      <c r="BZ100" s="143">
        <f t="shared" si="154"/>
        <v>0.37432525180992726</v>
      </c>
      <c r="CA100" s="143">
        <f t="shared" si="155"/>
        <v>0.3579116365634229</v>
      </c>
      <c r="CB100" s="143">
        <f t="shared" si="156"/>
        <v>0.21038030618155604</v>
      </c>
      <c r="CC100" s="143">
        <f t="shared" si="157"/>
        <v>0.27138341176136715</v>
      </c>
      <c r="CD100" s="147">
        <f t="shared" si="158"/>
        <v>0.1744226325666435</v>
      </c>
      <c r="CE100" s="150">
        <f t="shared" si="159"/>
        <v>-0.11441592275060485</v>
      </c>
      <c r="CF100" s="144">
        <f t="shared" si="160"/>
        <v>-0.13885675789416999</v>
      </c>
      <c r="CG100" s="144">
        <f t="shared" si="161"/>
        <v>-9.9835379713978212E-2</v>
      </c>
      <c r="CH100" s="144">
        <f t="shared" si="162"/>
        <v>-9.8119222052505381E-2</v>
      </c>
      <c r="CI100" s="144">
        <f t="shared" si="163"/>
        <v>-0.13170515897352497</v>
      </c>
      <c r="CJ100" s="151">
        <f t="shared" si="164"/>
        <v>-7.668788641673871E-2</v>
      </c>
      <c r="CK100" s="155">
        <f t="shared" si="165"/>
        <v>0.12267109324903311</v>
      </c>
      <c r="CL100" s="145">
        <f t="shared" si="166"/>
        <v>8.0062556559219122E-2</v>
      </c>
      <c r="CM100" s="145">
        <f t="shared" si="167"/>
        <v>0.14698796672206504</v>
      </c>
      <c r="CN100" s="145">
        <f t="shared" si="168"/>
        <v>4.3059582287377336E-2</v>
      </c>
      <c r="CO100" s="145">
        <f t="shared" si="169"/>
        <v>2.2861350634591007E-2</v>
      </c>
      <c r="CP100" s="156">
        <f t="shared" si="170"/>
        <v>5.5180173548442499E-2</v>
      </c>
      <c r="CQ100" s="160">
        <f t="shared" si="171"/>
        <v>-3.5232616001975352E-2</v>
      </c>
      <c r="CR100" s="146">
        <f t="shared" si="172"/>
        <v>-3.8168584928573723E-2</v>
      </c>
      <c r="CS100" s="146">
        <f t="shared" si="173"/>
        <v>-3.3654813577478251E-2</v>
      </c>
      <c r="CT100" s="146">
        <f t="shared" si="174"/>
        <v>-9.7408040314050356E-2</v>
      </c>
      <c r="CU100" s="146">
        <f t="shared" si="175"/>
        <v>-9.9858857507024376E-2</v>
      </c>
      <c r="CV100" s="408">
        <f t="shared" si="176"/>
        <v>-9.5982394898286985E-2</v>
      </c>
      <c r="CW100" s="410">
        <f t="shared" si="147"/>
        <v>0.13697211736729226</v>
      </c>
      <c r="CX100" s="411">
        <f t="shared" si="148"/>
        <v>0.13335308650811423</v>
      </c>
      <c r="CY100" s="411">
        <f t="shared" si="149"/>
        <v>0.13890791574097924</v>
      </c>
      <c r="CZ100" s="411">
        <f t="shared" si="150"/>
        <v>9.3727319300340589E-2</v>
      </c>
      <c r="DA100" s="411">
        <f t="shared" si="151"/>
        <v>8.6744499821278145E-2</v>
      </c>
      <c r="DB100" s="412">
        <f t="shared" si="152"/>
        <v>9.7771822119942606E-2</v>
      </c>
    </row>
    <row r="101" spans="1:106" x14ac:dyDescent="0.25">
      <c r="A101" s="191">
        <v>10</v>
      </c>
      <c r="B101" s="192" t="s">
        <v>349</v>
      </c>
      <c r="C101" s="2">
        <v>1001</v>
      </c>
      <c r="D101" s="7" t="s">
        <v>101</v>
      </c>
      <c r="E101" s="24">
        <v>743345.23364199779</v>
      </c>
      <c r="F101" s="25">
        <v>304014.02590295102</v>
      </c>
      <c r="G101" s="26">
        <v>439331.20773904677</v>
      </c>
      <c r="H101" s="41">
        <v>870564.6403468916</v>
      </c>
      <c r="I101" s="33">
        <v>347355.66430805199</v>
      </c>
      <c r="J101" s="33">
        <v>523208.97603883961</v>
      </c>
      <c r="K101" s="33">
        <v>773847.39503843873</v>
      </c>
      <c r="L101" s="33">
        <v>321337.4919808901</v>
      </c>
      <c r="M101" s="42">
        <v>452509.90305754857</v>
      </c>
      <c r="N101" s="11">
        <v>1012686.6450230069</v>
      </c>
      <c r="O101" s="12">
        <v>389190.87337344722</v>
      </c>
      <c r="P101" s="12">
        <v>623495.77164955973</v>
      </c>
      <c r="Q101" s="12">
        <v>916141.0461038996</v>
      </c>
      <c r="R101" s="12">
        <v>363029.13824131037</v>
      </c>
      <c r="S101" s="13">
        <v>553111.90786258923</v>
      </c>
      <c r="T101" s="50">
        <v>1227469.4052987234</v>
      </c>
      <c r="U101" s="35">
        <v>487753.05267402949</v>
      </c>
      <c r="V101" s="35">
        <v>739716.35262469389</v>
      </c>
      <c r="W101" s="35">
        <v>1034558.3388901108</v>
      </c>
      <c r="X101" s="35">
        <v>430870.43194934953</v>
      </c>
      <c r="Y101" s="51">
        <v>603687.90694076137</v>
      </c>
      <c r="Z101" s="59">
        <v>1491078.5550075374</v>
      </c>
      <c r="AA101" s="37">
        <v>606372.756077411</v>
      </c>
      <c r="AB101" s="37">
        <v>884705.79893012624</v>
      </c>
      <c r="AC101" s="37">
        <v>1176746.5273079015</v>
      </c>
      <c r="AD101" s="37">
        <v>501300.37671116303</v>
      </c>
      <c r="AE101" s="226">
        <v>675446.15059673844</v>
      </c>
      <c r="AF101" s="41">
        <v>1645790.0728721383</v>
      </c>
      <c r="AG101" s="33">
        <v>639570.90966563963</v>
      </c>
      <c r="AH101" s="33">
        <v>1006219.1632064987</v>
      </c>
      <c r="AI101" s="33">
        <v>1247472.2836457298</v>
      </c>
      <c r="AJ101" s="33">
        <v>507001.5319870963</v>
      </c>
      <c r="AK101" s="42">
        <v>740470.75165863347</v>
      </c>
      <c r="AL101" s="108">
        <v>171149.390625</v>
      </c>
      <c r="AM101" s="333">
        <v>174418.171875</v>
      </c>
      <c r="AN101" s="333">
        <v>177759.515625</v>
      </c>
      <c r="AO101" s="333">
        <v>181175</v>
      </c>
      <c r="AP101" s="388">
        <v>191285</v>
      </c>
      <c r="AQ101" s="93">
        <v>194588</v>
      </c>
      <c r="AR101" s="391">
        <f t="shared" si="90"/>
        <v>4343.2537558413978</v>
      </c>
      <c r="AS101" s="122">
        <f t="shared" si="91"/>
        <v>1776.3079657646372</v>
      </c>
      <c r="AT101" s="123">
        <f t="shared" si="92"/>
        <v>2566.9457900767611</v>
      </c>
      <c r="AU101" s="116">
        <f t="shared" si="93"/>
        <v>4991.2496558603871</v>
      </c>
      <c r="AV101" s="117">
        <f t="shared" si="94"/>
        <v>1991.5107501355469</v>
      </c>
      <c r="AW101" s="117">
        <f t="shared" si="95"/>
        <v>2999.7389057248402</v>
      </c>
      <c r="AX101" s="117">
        <f t="shared" si="96"/>
        <v>4436.7360735384309</v>
      </c>
      <c r="AY101" s="117">
        <f t="shared" si="97"/>
        <v>1842.3395253287172</v>
      </c>
      <c r="AZ101" s="118">
        <f t="shared" si="98"/>
        <v>2594.3965482097137</v>
      </c>
      <c r="BA101" s="110">
        <f t="shared" si="99"/>
        <v>5696.9475949707376</v>
      </c>
      <c r="BB101" s="111">
        <f t="shared" si="100"/>
        <v>2189.4235704066668</v>
      </c>
      <c r="BC101" s="111">
        <f t="shared" si="101"/>
        <v>3507.5240245640703</v>
      </c>
      <c r="BD101" s="111">
        <f t="shared" si="102"/>
        <v>5153.8228087692542</v>
      </c>
      <c r="BE101" s="111">
        <f t="shared" si="103"/>
        <v>2042.2486918064831</v>
      </c>
      <c r="BF101" s="112">
        <f t="shared" si="104"/>
        <v>3111.5741169627709</v>
      </c>
      <c r="BG101" s="126">
        <f t="shared" si="105"/>
        <v>6775.0484630811279</v>
      </c>
      <c r="BH101" s="127">
        <f t="shared" si="106"/>
        <v>2692.1653245427319</v>
      </c>
      <c r="BI101" s="127">
        <f t="shared" si="107"/>
        <v>4082.8831385383955</v>
      </c>
      <c r="BJ101" s="127">
        <f t="shared" si="108"/>
        <v>5710.2709473719378</v>
      </c>
      <c r="BK101" s="127">
        <f t="shared" si="109"/>
        <v>2378.2002591381233</v>
      </c>
      <c r="BL101" s="128">
        <f t="shared" si="110"/>
        <v>3332.0706882338145</v>
      </c>
      <c r="BM101" s="132">
        <f t="shared" si="111"/>
        <v>7795.062629100752</v>
      </c>
      <c r="BN101" s="133">
        <f t="shared" si="112"/>
        <v>3169.9963723104843</v>
      </c>
      <c r="BO101" s="133">
        <f t="shared" si="113"/>
        <v>4625.0662567902664</v>
      </c>
      <c r="BP101" s="133">
        <f t="shared" si="114"/>
        <v>6151.7971995080716</v>
      </c>
      <c r="BQ101" s="133">
        <f t="shared" si="115"/>
        <v>2620.6988353041957</v>
      </c>
      <c r="BR101" s="231">
        <f t="shared" si="116"/>
        <v>3531.0983642038759</v>
      </c>
      <c r="BS101" s="401">
        <f t="shared" si="120"/>
        <v>8457.8189450127356</v>
      </c>
      <c r="BT101" s="402">
        <f t="shared" si="121"/>
        <v>3286.7952271755689</v>
      </c>
      <c r="BU101" s="402">
        <f t="shared" si="122"/>
        <v>5171.0237178371672</v>
      </c>
      <c r="BV101" s="402">
        <f t="shared" si="123"/>
        <v>6410.8387138247463</v>
      </c>
      <c r="BW101" s="402">
        <f t="shared" si="124"/>
        <v>2605.5128373131761</v>
      </c>
      <c r="BX101" s="403">
        <f t="shared" si="125"/>
        <v>3805.3258765115706</v>
      </c>
      <c r="BY101" s="223">
        <f t="shared" si="153"/>
        <v>0.17114444399083062</v>
      </c>
      <c r="BZ101" s="143">
        <f t="shared" si="154"/>
        <v>0.14256460134157334</v>
      </c>
      <c r="CA101" s="143">
        <f t="shared" si="155"/>
        <v>0.19092148889549046</v>
      </c>
      <c r="CB101" s="143">
        <f t="shared" si="156"/>
        <v>4.1033640919437266E-2</v>
      </c>
      <c r="CC101" s="143">
        <f t="shared" si="157"/>
        <v>5.698245673529935E-2</v>
      </c>
      <c r="CD101" s="147">
        <f t="shared" si="158"/>
        <v>2.9997175448391211E-2</v>
      </c>
      <c r="CE101" s="150">
        <f t="shared" si="159"/>
        <v>0.16325267313807321</v>
      </c>
      <c r="CF101" s="144">
        <f t="shared" si="160"/>
        <v>0.12043911576548734</v>
      </c>
      <c r="CG101" s="144">
        <f t="shared" si="161"/>
        <v>0.1916763668123222</v>
      </c>
      <c r="CH101" s="144">
        <f t="shared" si="162"/>
        <v>0.18387818060483724</v>
      </c>
      <c r="CI101" s="144">
        <f t="shared" si="163"/>
        <v>0.1297441079888047</v>
      </c>
      <c r="CJ101" s="151">
        <f t="shared" si="164"/>
        <v>0.22232000697727594</v>
      </c>
      <c r="CK101" s="155">
        <f t="shared" si="165"/>
        <v>0.21209202405432812</v>
      </c>
      <c r="CL101" s="145">
        <f t="shared" si="166"/>
        <v>0.25324894812219084</v>
      </c>
      <c r="CM101" s="145">
        <f t="shared" si="167"/>
        <v>0.18640155436444045</v>
      </c>
      <c r="CN101" s="145">
        <f t="shared" si="168"/>
        <v>0.12925661751518283</v>
      </c>
      <c r="CO101" s="145">
        <f t="shared" si="169"/>
        <v>0.18687561565084104</v>
      </c>
      <c r="CP101" s="156">
        <f t="shared" si="170"/>
        <v>9.1438998797937376E-2</v>
      </c>
      <c r="CQ101" s="160">
        <f t="shared" si="171"/>
        <v>0.21475822417313992</v>
      </c>
      <c r="CR101" s="146">
        <f t="shared" si="172"/>
        <v>0.2431962296351968</v>
      </c>
      <c r="CS101" s="146">
        <f t="shared" si="173"/>
        <v>0.19600681503251141</v>
      </c>
      <c r="CT101" s="146">
        <f t="shared" si="174"/>
        <v>0.13743854074999021</v>
      </c>
      <c r="CU101" s="146">
        <f t="shared" si="175"/>
        <v>0.16345968425629356</v>
      </c>
      <c r="CV101" s="408">
        <f t="shared" si="176"/>
        <v>0.11886645869654394</v>
      </c>
      <c r="CW101" s="410">
        <f t="shared" si="147"/>
        <v>0.10375812685725262</v>
      </c>
      <c r="CX101" s="411">
        <f t="shared" si="148"/>
        <v>5.4748755209560358E-2</v>
      </c>
      <c r="CY101" s="411">
        <f t="shared" si="149"/>
        <v>0.13734889544447257</v>
      </c>
      <c r="CZ101" s="411">
        <f t="shared" si="150"/>
        <v>6.0102795883860291E-2</v>
      </c>
      <c r="DA101" s="411">
        <f t="shared" si="151"/>
        <v>1.1372732877913107E-2</v>
      </c>
      <c r="DB101" s="412">
        <f t="shared" si="152"/>
        <v>9.6269111911360436E-2</v>
      </c>
    </row>
    <row r="102" spans="1:106" x14ac:dyDescent="0.25">
      <c r="A102" s="193">
        <v>10</v>
      </c>
      <c r="B102" s="192" t="s">
        <v>349</v>
      </c>
      <c r="C102" s="2">
        <v>1002</v>
      </c>
      <c r="D102" s="7" t="s">
        <v>102</v>
      </c>
      <c r="E102" s="24">
        <v>197361.31999154782</v>
      </c>
      <c r="F102" s="25">
        <v>98405.512186182124</v>
      </c>
      <c r="G102" s="26">
        <v>98955.807805365694</v>
      </c>
      <c r="H102" s="41">
        <v>199666.05166105746</v>
      </c>
      <c r="I102" s="33">
        <v>101335.14400238286</v>
      </c>
      <c r="J102" s="33">
        <v>98330.907658674594</v>
      </c>
      <c r="K102" s="33">
        <v>178788.63928122082</v>
      </c>
      <c r="L102" s="33">
        <v>93744.781989130832</v>
      </c>
      <c r="M102" s="42">
        <v>85043.85729208999</v>
      </c>
      <c r="N102" s="11">
        <v>166790.34892243694</v>
      </c>
      <c r="O102" s="12">
        <v>79016.238632872322</v>
      </c>
      <c r="P102" s="12">
        <v>87774.110289564618</v>
      </c>
      <c r="Q102" s="12">
        <v>151570.35448688181</v>
      </c>
      <c r="R102" s="12">
        <v>73704.70116455316</v>
      </c>
      <c r="S102" s="13">
        <v>77865.653322328668</v>
      </c>
      <c r="T102" s="50">
        <v>217244.74806347024</v>
      </c>
      <c r="U102" s="35">
        <v>103822.34448747701</v>
      </c>
      <c r="V102" s="35">
        <v>113422.40357599322</v>
      </c>
      <c r="W102" s="35">
        <v>184279.2499335091</v>
      </c>
      <c r="X102" s="35">
        <v>91714.399674315471</v>
      </c>
      <c r="Y102" s="51">
        <v>92564.850259193641</v>
      </c>
      <c r="Z102" s="59">
        <v>257594.53063300328</v>
      </c>
      <c r="AA102" s="37">
        <v>128713.49506946493</v>
      </c>
      <c r="AB102" s="37">
        <v>128881.03556353835</v>
      </c>
      <c r="AC102" s="37">
        <v>204806.77484560575</v>
      </c>
      <c r="AD102" s="37">
        <v>106409.99767789022</v>
      </c>
      <c r="AE102" s="226">
        <v>98396.777167715525</v>
      </c>
      <c r="AF102" s="41">
        <v>222094.77568637874</v>
      </c>
      <c r="AG102" s="33">
        <v>98783.223661613185</v>
      </c>
      <c r="AH102" s="33">
        <v>123311.55202476555</v>
      </c>
      <c r="AI102" s="33">
        <v>169051.8174030653</v>
      </c>
      <c r="AJ102" s="33">
        <v>78307.573052759413</v>
      </c>
      <c r="AK102" s="42">
        <v>90744.244350305889</v>
      </c>
      <c r="AL102" s="108">
        <v>40835.65625</v>
      </c>
      <c r="AM102" s="333">
        <v>41709.94921875</v>
      </c>
      <c r="AN102" s="333">
        <v>42603.91015625</v>
      </c>
      <c r="AO102" s="333">
        <v>43518</v>
      </c>
      <c r="AP102" s="388">
        <v>46009</v>
      </c>
      <c r="AQ102" s="93">
        <v>46912</v>
      </c>
      <c r="AR102" s="391">
        <f t="shared" si="90"/>
        <v>4833.0635066394416</v>
      </c>
      <c r="AS102" s="122">
        <f t="shared" si="91"/>
        <v>2409.7938229211663</v>
      </c>
      <c r="AT102" s="123">
        <f t="shared" si="92"/>
        <v>2423.2696837182748</v>
      </c>
      <c r="AU102" s="116">
        <f t="shared" si="93"/>
        <v>4787.0125809527708</v>
      </c>
      <c r="AV102" s="117">
        <f t="shared" si="94"/>
        <v>2429.5197165291529</v>
      </c>
      <c r="AW102" s="117">
        <f t="shared" si="95"/>
        <v>2357.4928644236184</v>
      </c>
      <c r="AX102" s="117">
        <f t="shared" si="96"/>
        <v>4286.4746332716568</v>
      </c>
      <c r="AY102" s="117">
        <f t="shared" si="97"/>
        <v>2247.5400652607232</v>
      </c>
      <c r="AZ102" s="118">
        <f t="shared" si="98"/>
        <v>2038.9345680109332</v>
      </c>
      <c r="BA102" s="110">
        <f t="shared" si="99"/>
        <v>3914.9070662935092</v>
      </c>
      <c r="BB102" s="111">
        <f t="shared" si="100"/>
        <v>1854.6710464621667</v>
      </c>
      <c r="BC102" s="111">
        <f t="shared" si="101"/>
        <v>2060.2360198313427</v>
      </c>
      <c r="BD102" s="111">
        <f t="shared" si="102"/>
        <v>3557.6629922229431</v>
      </c>
      <c r="BE102" s="111">
        <f t="shared" si="103"/>
        <v>1729.9985117384974</v>
      </c>
      <c r="BF102" s="112">
        <f t="shared" si="104"/>
        <v>1827.6644804844459</v>
      </c>
      <c r="BG102" s="126">
        <f t="shared" si="105"/>
        <v>4992.0664567183749</v>
      </c>
      <c r="BH102" s="127">
        <f t="shared" si="106"/>
        <v>2385.733362918264</v>
      </c>
      <c r="BI102" s="127">
        <f t="shared" si="107"/>
        <v>2606.3330938001104</v>
      </c>
      <c r="BJ102" s="127">
        <f t="shared" si="108"/>
        <v>4234.5523676067169</v>
      </c>
      <c r="BK102" s="127">
        <f t="shared" si="109"/>
        <v>2107.5049330004936</v>
      </c>
      <c r="BL102" s="128">
        <f t="shared" si="110"/>
        <v>2127.0474346062238</v>
      </c>
      <c r="BM102" s="132">
        <f t="shared" si="111"/>
        <v>5598.7856861266991</v>
      </c>
      <c r="BN102" s="133">
        <f t="shared" si="112"/>
        <v>2797.5721069674396</v>
      </c>
      <c r="BO102" s="133">
        <f t="shared" si="113"/>
        <v>2801.2135791592591</v>
      </c>
      <c r="BP102" s="133">
        <f t="shared" si="114"/>
        <v>4451.4502563760516</v>
      </c>
      <c r="BQ102" s="133">
        <f t="shared" si="115"/>
        <v>2312.8083131102658</v>
      </c>
      <c r="BR102" s="231">
        <f t="shared" si="116"/>
        <v>2138.6419432657858</v>
      </c>
      <c r="BS102" s="401">
        <f t="shared" si="120"/>
        <v>4734.2849523869954</v>
      </c>
      <c r="BT102" s="402">
        <f t="shared" si="121"/>
        <v>2105.7133283938688</v>
      </c>
      <c r="BU102" s="402">
        <f t="shared" si="122"/>
        <v>2628.5716239931267</v>
      </c>
      <c r="BV102" s="402">
        <f t="shared" si="123"/>
        <v>3603.5943341376469</v>
      </c>
      <c r="BW102" s="402">
        <f t="shared" si="124"/>
        <v>1669.2439685530228</v>
      </c>
      <c r="BX102" s="403">
        <f t="shared" si="125"/>
        <v>1934.3503655846241</v>
      </c>
      <c r="BY102" s="223">
        <f t="shared" si="153"/>
        <v>1.1677727275072644E-2</v>
      </c>
      <c r="BZ102" s="143">
        <f t="shared" si="154"/>
        <v>2.9771013341792347E-2</v>
      </c>
      <c r="CA102" s="143">
        <f t="shared" si="155"/>
        <v>-6.3149415941326434E-3</v>
      </c>
      <c r="CB102" s="143">
        <f t="shared" si="156"/>
        <v>-9.4104968040963591E-2</v>
      </c>
      <c r="CC102" s="143">
        <f t="shared" si="157"/>
        <v>-4.7362491119737719E-2</v>
      </c>
      <c r="CD102" s="147">
        <f t="shared" si="158"/>
        <v>-0.14058750892760996</v>
      </c>
      <c r="CE102" s="150">
        <f t="shared" si="159"/>
        <v>-0.16465344241107432</v>
      </c>
      <c r="CF102" s="144">
        <f t="shared" si="160"/>
        <v>-0.2202484201234837</v>
      </c>
      <c r="CG102" s="144">
        <f t="shared" si="161"/>
        <v>-0.10735990972192223</v>
      </c>
      <c r="CH102" s="144">
        <f t="shared" si="162"/>
        <v>-0.15223721654666622</v>
      </c>
      <c r="CI102" s="144">
        <f t="shared" si="163"/>
        <v>-0.21377276046042973</v>
      </c>
      <c r="CJ102" s="151">
        <f t="shared" si="164"/>
        <v>-8.4405907708386282E-2</v>
      </c>
      <c r="CK102" s="155">
        <f t="shared" si="165"/>
        <v>0.3025019101344783</v>
      </c>
      <c r="CL102" s="145">
        <f t="shared" si="166"/>
        <v>0.3139368094938001</v>
      </c>
      <c r="CM102" s="145">
        <f t="shared" si="167"/>
        <v>0.29220795519106391</v>
      </c>
      <c r="CN102" s="145">
        <f t="shared" si="168"/>
        <v>0.21580008542803922</v>
      </c>
      <c r="CO102" s="145">
        <f t="shared" si="169"/>
        <v>0.24434938647337906</v>
      </c>
      <c r="CP102" s="156">
        <f t="shared" si="170"/>
        <v>0.18877638997025981</v>
      </c>
      <c r="CQ102" s="160">
        <f t="shared" si="171"/>
        <v>0.18573421419487871</v>
      </c>
      <c r="CR102" s="146">
        <f t="shared" si="172"/>
        <v>0.23974752934798424</v>
      </c>
      <c r="CS102" s="146">
        <f t="shared" si="173"/>
        <v>0.1362925797740463</v>
      </c>
      <c r="CT102" s="146">
        <f t="shared" si="174"/>
        <v>0.11139357751620602</v>
      </c>
      <c r="CU102" s="146">
        <f t="shared" si="175"/>
        <v>0.16023217788874911</v>
      </c>
      <c r="CV102" s="408">
        <f t="shared" si="176"/>
        <v>6.3003687600549543E-2</v>
      </c>
      <c r="CW102" s="410">
        <f t="shared" si="147"/>
        <v>-0.13781253374979957</v>
      </c>
      <c r="CX102" s="411">
        <f t="shared" si="148"/>
        <v>-0.23253405862142726</v>
      </c>
      <c r="CY102" s="411">
        <f t="shared" si="149"/>
        <v>-4.3214143294395234E-2</v>
      </c>
      <c r="CZ102" s="411">
        <f t="shared" si="150"/>
        <v>-0.17457897801229688</v>
      </c>
      <c r="DA102" s="411">
        <f t="shared" si="151"/>
        <v>-0.2640957169287666</v>
      </c>
      <c r="DB102" s="412">
        <f t="shared" si="152"/>
        <v>-7.7772189676152015E-2</v>
      </c>
    </row>
    <row r="103" spans="1:106" x14ac:dyDescent="0.25">
      <c r="A103" s="191">
        <v>10</v>
      </c>
      <c r="B103" s="192" t="s">
        <v>349</v>
      </c>
      <c r="C103" s="2">
        <v>1003</v>
      </c>
      <c r="D103" s="7" t="s">
        <v>103</v>
      </c>
      <c r="E103" s="24">
        <v>101565.88785333589</v>
      </c>
      <c r="F103" s="25">
        <v>39430.277418517777</v>
      </c>
      <c r="G103" s="26">
        <v>62135.610434818118</v>
      </c>
      <c r="H103" s="41">
        <v>114998.5976530271</v>
      </c>
      <c r="I103" s="33">
        <v>43124.018093666433</v>
      </c>
      <c r="J103" s="33">
        <v>71874.57955936066</v>
      </c>
      <c r="K103" s="33">
        <v>102056.33984550093</v>
      </c>
      <c r="L103" s="33">
        <v>39893.876053415697</v>
      </c>
      <c r="M103" s="42">
        <v>62162.463792085233</v>
      </c>
      <c r="N103" s="11">
        <v>113179.3757336033</v>
      </c>
      <c r="O103" s="12">
        <v>40786.796513440648</v>
      </c>
      <c r="P103" s="12">
        <v>72392.579220162646</v>
      </c>
      <c r="Q103" s="12">
        <v>102265.55382987313</v>
      </c>
      <c r="R103" s="12">
        <v>38045.074031554213</v>
      </c>
      <c r="S103" s="13">
        <v>64220.479798318913</v>
      </c>
      <c r="T103" s="50">
        <v>128304.93770828171</v>
      </c>
      <c r="U103" s="35">
        <v>43893.130937114824</v>
      </c>
      <c r="V103" s="35">
        <v>84411.806771166885</v>
      </c>
      <c r="W103" s="35">
        <v>107663.32739795446</v>
      </c>
      <c r="X103" s="35">
        <v>38774.236640448624</v>
      </c>
      <c r="Y103" s="51">
        <v>68889.090757505837</v>
      </c>
      <c r="Z103" s="59">
        <v>146201.38238396044</v>
      </c>
      <c r="AA103" s="37">
        <v>54221.74509065329</v>
      </c>
      <c r="AB103" s="37">
        <v>91979.637293307154</v>
      </c>
      <c r="AC103" s="37">
        <v>115049.86580320733</v>
      </c>
      <c r="AD103" s="37">
        <v>44826.19142673209</v>
      </c>
      <c r="AE103" s="226">
        <v>70223.674376475246</v>
      </c>
      <c r="AF103" s="41">
        <v>174566.14350400865</v>
      </c>
      <c r="AG103" s="33">
        <v>65665.147610526881</v>
      </c>
      <c r="AH103" s="33">
        <v>108900.99589348177</v>
      </c>
      <c r="AI103" s="33">
        <v>132193.76724046556</v>
      </c>
      <c r="AJ103" s="33">
        <v>52054.166212939228</v>
      </c>
      <c r="AK103" s="42">
        <v>80139.601027526325</v>
      </c>
      <c r="AL103" s="108">
        <v>39015.47265625</v>
      </c>
      <c r="AM103" s="333">
        <v>39347.875</v>
      </c>
      <c r="AN103" s="333">
        <v>39688.03515625</v>
      </c>
      <c r="AO103" s="333">
        <v>40036</v>
      </c>
      <c r="AP103" s="388">
        <v>42012</v>
      </c>
      <c r="AQ103" s="93">
        <v>42291</v>
      </c>
      <c r="AR103" s="391">
        <f t="shared" si="90"/>
        <v>2603.2207465021129</v>
      </c>
      <c r="AS103" s="122">
        <f t="shared" si="91"/>
        <v>1010.6318015399289</v>
      </c>
      <c r="AT103" s="123">
        <f t="shared" si="92"/>
        <v>1592.5889449621836</v>
      </c>
      <c r="AU103" s="116">
        <f t="shared" si="93"/>
        <v>2922.6126608622981</v>
      </c>
      <c r="AV103" s="117">
        <f t="shared" si="94"/>
        <v>1095.9681582211601</v>
      </c>
      <c r="AW103" s="117">
        <f t="shared" si="95"/>
        <v>1826.6445026411377</v>
      </c>
      <c r="AX103" s="117">
        <f t="shared" si="96"/>
        <v>2593.6938105425243</v>
      </c>
      <c r="AY103" s="117">
        <f t="shared" si="97"/>
        <v>1013.8762526163281</v>
      </c>
      <c r="AZ103" s="118">
        <f t="shared" si="98"/>
        <v>1579.8175579261963</v>
      </c>
      <c r="BA103" s="110">
        <f t="shared" si="99"/>
        <v>2851.7253446289596</v>
      </c>
      <c r="BB103" s="111">
        <f t="shared" si="100"/>
        <v>1027.6849522246409</v>
      </c>
      <c r="BC103" s="111">
        <f t="shared" si="101"/>
        <v>1824.0403924043187</v>
      </c>
      <c r="BD103" s="111">
        <f t="shared" si="102"/>
        <v>2576.7351149347219</v>
      </c>
      <c r="BE103" s="111">
        <f t="shared" si="103"/>
        <v>958.60311254443513</v>
      </c>
      <c r="BF103" s="112">
        <f t="shared" si="104"/>
        <v>1618.1320023902867</v>
      </c>
      <c r="BG103" s="126">
        <f t="shared" si="105"/>
        <v>3204.7391774473399</v>
      </c>
      <c r="BH103" s="127">
        <f t="shared" si="106"/>
        <v>1096.3415660184539</v>
      </c>
      <c r="BI103" s="127">
        <f t="shared" si="107"/>
        <v>2108.3976114288862</v>
      </c>
      <c r="BJ103" s="127">
        <f t="shared" si="108"/>
        <v>2689.1629383043874</v>
      </c>
      <c r="BK103" s="127">
        <f t="shared" si="109"/>
        <v>968.48428015907234</v>
      </c>
      <c r="BL103" s="128">
        <f t="shared" si="110"/>
        <v>1720.678658145315</v>
      </c>
      <c r="BM103" s="132">
        <f t="shared" si="111"/>
        <v>3479.9910117099985</v>
      </c>
      <c r="BN103" s="133">
        <f t="shared" si="112"/>
        <v>1290.6251806782179</v>
      </c>
      <c r="BO103" s="133">
        <f t="shared" si="113"/>
        <v>2189.3658310317801</v>
      </c>
      <c r="BP103" s="133">
        <f t="shared" si="114"/>
        <v>2738.5000905266907</v>
      </c>
      <c r="BQ103" s="133">
        <f t="shared" si="115"/>
        <v>1066.9854190881674</v>
      </c>
      <c r="BR103" s="231">
        <f t="shared" si="116"/>
        <v>1671.5146714385235</v>
      </c>
      <c r="BS103" s="401">
        <f t="shared" si="120"/>
        <v>4127.7374264975679</v>
      </c>
      <c r="BT103" s="402">
        <f t="shared" si="121"/>
        <v>1552.6979170633676</v>
      </c>
      <c r="BU103" s="402">
        <f t="shared" si="122"/>
        <v>2575.0395094342007</v>
      </c>
      <c r="BV103" s="402">
        <f t="shared" si="123"/>
        <v>3125.8132283574655</v>
      </c>
      <c r="BW103" s="402">
        <f t="shared" si="124"/>
        <v>1230.8568303643617</v>
      </c>
      <c r="BX103" s="403">
        <f t="shared" si="125"/>
        <v>1894.9563979931031</v>
      </c>
      <c r="BY103" s="223">
        <f t="shared" si="153"/>
        <v>0.13225611554824815</v>
      </c>
      <c r="BZ103" s="143">
        <f t="shared" si="154"/>
        <v>9.3677775480574016E-2</v>
      </c>
      <c r="CA103" s="143">
        <f t="shared" si="155"/>
        <v>0.15673732110122224</v>
      </c>
      <c r="CB103" s="143">
        <f t="shared" si="156"/>
        <v>4.828904689665711E-3</v>
      </c>
      <c r="CC103" s="143">
        <f t="shared" si="157"/>
        <v>1.1757427673592755E-2</v>
      </c>
      <c r="CD103" s="147">
        <f t="shared" si="158"/>
        <v>4.3217338783988916E-4</v>
      </c>
      <c r="CE103" s="150">
        <f t="shared" si="159"/>
        <v>-1.5819513946706911E-2</v>
      </c>
      <c r="CF103" s="144">
        <f t="shared" si="160"/>
        <v>-5.4197676458378301E-2</v>
      </c>
      <c r="CG103" s="144">
        <f t="shared" si="161"/>
        <v>7.2069939605583994E-3</v>
      </c>
      <c r="CH103" s="144">
        <f t="shared" si="162"/>
        <v>2.0499851816057381E-3</v>
      </c>
      <c r="CI103" s="144">
        <f t="shared" si="163"/>
        <v>-4.6343003106192035E-2</v>
      </c>
      <c r="CJ103" s="151">
        <f t="shared" si="164"/>
        <v>3.3107053367722447E-2</v>
      </c>
      <c r="CK103" s="155">
        <f t="shared" si="165"/>
        <v>0.13364238737524314</v>
      </c>
      <c r="CL103" s="145">
        <f t="shared" si="166"/>
        <v>7.6160294242538326E-2</v>
      </c>
      <c r="CM103" s="145">
        <f t="shared" si="167"/>
        <v>0.1660284476734967</v>
      </c>
      <c r="CN103" s="145">
        <f t="shared" si="168"/>
        <v>5.2781932585638368E-2</v>
      </c>
      <c r="CO103" s="145">
        <f t="shared" si="169"/>
        <v>1.9165756078951247E-2</v>
      </c>
      <c r="CP103" s="156">
        <f t="shared" si="170"/>
        <v>7.2696606656450641E-2</v>
      </c>
      <c r="CQ103" s="160">
        <f t="shared" si="171"/>
        <v>0.139483678456465</v>
      </c>
      <c r="CR103" s="146">
        <f t="shared" si="172"/>
        <v>0.23531276837681395</v>
      </c>
      <c r="CS103" s="146">
        <f t="shared" si="173"/>
        <v>8.9653696699752025E-2</v>
      </c>
      <c r="CT103" s="146">
        <f t="shared" si="174"/>
        <v>6.8607747724070509E-2</v>
      </c>
      <c r="CU103" s="146">
        <f t="shared" si="175"/>
        <v>0.15608185513496789</v>
      </c>
      <c r="CV103" s="408">
        <f t="shared" si="176"/>
        <v>1.9372931247811528E-2</v>
      </c>
      <c r="CW103" s="410">
        <f t="shared" si="147"/>
        <v>0.19401157949078371</v>
      </c>
      <c r="CX103" s="411">
        <f t="shared" si="148"/>
        <v>0.21104821507941834</v>
      </c>
      <c r="CY103" s="411">
        <f t="shared" si="149"/>
        <v>0.18396852931932456</v>
      </c>
      <c r="CZ103" s="411">
        <f t="shared" si="150"/>
        <v>0.14901278952017952</v>
      </c>
      <c r="DA103" s="411">
        <f t="shared" si="151"/>
        <v>0.16124445455111175</v>
      </c>
      <c r="DB103" s="412">
        <f t="shared" si="152"/>
        <v>0.14120489619912127</v>
      </c>
    </row>
    <row r="104" spans="1:106" x14ac:dyDescent="0.25">
      <c r="A104" s="193">
        <v>10</v>
      </c>
      <c r="B104" s="192" t="s">
        <v>349</v>
      </c>
      <c r="C104" s="2">
        <v>1004</v>
      </c>
      <c r="D104" s="7" t="s">
        <v>104</v>
      </c>
      <c r="E104" s="24">
        <v>316513.65015920566</v>
      </c>
      <c r="F104" s="25">
        <v>129780.12653910939</v>
      </c>
      <c r="G104" s="26">
        <v>186733.52362009627</v>
      </c>
      <c r="H104" s="41">
        <v>327351.68695554137</v>
      </c>
      <c r="I104" s="33">
        <v>129819.7276406945</v>
      </c>
      <c r="J104" s="33">
        <v>197531.95931484687</v>
      </c>
      <c r="K104" s="33">
        <v>290936.0488049527</v>
      </c>
      <c r="L104" s="33">
        <v>120095.76919611498</v>
      </c>
      <c r="M104" s="42">
        <v>170840.27960883771</v>
      </c>
      <c r="N104" s="11">
        <v>356433.64072620089</v>
      </c>
      <c r="O104" s="12">
        <v>144229.73323379364</v>
      </c>
      <c r="P104" s="12">
        <v>212203.90749240725</v>
      </c>
      <c r="Q104" s="12">
        <v>322783.57464575674</v>
      </c>
      <c r="R104" s="12">
        <v>134534.49026384711</v>
      </c>
      <c r="S104" s="13">
        <v>188249.0843819096</v>
      </c>
      <c r="T104" s="50">
        <v>432840.04987868574</v>
      </c>
      <c r="U104" s="35">
        <v>177582.59705171426</v>
      </c>
      <c r="V104" s="35">
        <v>255257.45282697148</v>
      </c>
      <c r="W104" s="35">
        <v>365190.06931816519</v>
      </c>
      <c r="X104" s="35">
        <v>156872.60157343443</v>
      </c>
      <c r="Y104" s="51">
        <v>208317.46774473079</v>
      </c>
      <c r="Z104" s="59">
        <v>604097.05094996619</v>
      </c>
      <c r="AA104" s="37">
        <v>253503.12752574225</v>
      </c>
      <c r="AB104" s="37">
        <v>350593.92342422396</v>
      </c>
      <c r="AC104" s="37">
        <v>477243.92947832402</v>
      </c>
      <c r="AD104" s="37">
        <v>209576.06035632823</v>
      </c>
      <c r="AE104" s="226">
        <v>267667.86912199581</v>
      </c>
      <c r="AF104" s="41">
        <v>743688.27309534792</v>
      </c>
      <c r="AG104" s="33">
        <v>341619.46258743294</v>
      </c>
      <c r="AH104" s="33">
        <v>402068.81050791498</v>
      </c>
      <c r="AI104" s="33">
        <v>566689.11858241714</v>
      </c>
      <c r="AJ104" s="33">
        <v>270809.05067896983</v>
      </c>
      <c r="AK104" s="42">
        <v>295880.06790344731</v>
      </c>
      <c r="AL104" s="108">
        <v>99649.96875</v>
      </c>
      <c r="AM104" s="333">
        <v>101358.1796875</v>
      </c>
      <c r="AN104" s="333">
        <v>103099.3125</v>
      </c>
      <c r="AO104" s="333">
        <v>104874</v>
      </c>
      <c r="AP104" s="388">
        <v>110608</v>
      </c>
      <c r="AQ104" s="93">
        <v>112312</v>
      </c>
      <c r="AR104" s="391">
        <f t="shared" si="90"/>
        <v>3176.2543845173627</v>
      </c>
      <c r="AS104" s="122">
        <f t="shared" si="91"/>
        <v>1302.3599321410663</v>
      </c>
      <c r="AT104" s="123">
        <f t="shared" si="92"/>
        <v>1873.8944523762962</v>
      </c>
      <c r="AU104" s="116">
        <f t="shared" si="93"/>
        <v>3229.6523868602189</v>
      </c>
      <c r="AV104" s="117">
        <f t="shared" si="94"/>
        <v>1280.8016880427908</v>
      </c>
      <c r="AW104" s="117">
        <f t="shared" si="95"/>
        <v>1948.8506988174286</v>
      </c>
      <c r="AX104" s="117">
        <f t="shared" si="96"/>
        <v>2870.3756292974585</v>
      </c>
      <c r="AY104" s="117">
        <f t="shared" si="97"/>
        <v>1184.8650949176999</v>
      </c>
      <c r="AZ104" s="118">
        <f t="shared" si="98"/>
        <v>1685.5105343797586</v>
      </c>
      <c r="BA104" s="110">
        <f t="shared" si="99"/>
        <v>3457.1873670467094</v>
      </c>
      <c r="BB104" s="111">
        <f t="shared" si="100"/>
        <v>1398.9398157605915</v>
      </c>
      <c r="BC104" s="111">
        <f t="shared" si="101"/>
        <v>2058.2475512861179</v>
      </c>
      <c r="BD104" s="111">
        <f t="shared" si="102"/>
        <v>3130.8023964345712</v>
      </c>
      <c r="BE104" s="111">
        <f t="shared" si="103"/>
        <v>1304.9019144899451</v>
      </c>
      <c r="BF104" s="112">
        <f t="shared" si="104"/>
        <v>1825.9004819446261</v>
      </c>
      <c r="BG104" s="126">
        <f t="shared" si="105"/>
        <v>4127.2388759719834</v>
      </c>
      <c r="BH104" s="127">
        <f t="shared" si="106"/>
        <v>1693.2947828033093</v>
      </c>
      <c r="BI104" s="127">
        <f t="shared" si="107"/>
        <v>2433.9440931686736</v>
      </c>
      <c r="BJ104" s="127">
        <f t="shared" si="108"/>
        <v>3482.179275303366</v>
      </c>
      <c r="BK104" s="127">
        <f t="shared" si="109"/>
        <v>1495.8197606025747</v>
      </c>
      <c r="BL104" s="128">
        <f t="shared" si="110"/>
        <v>1986.3595147007914</v>
      </c>
      <c r="BM104" s="132">
        <f t="shared" si="111"/>
        <v>5461.6035996489054</v>
      </c>
      <c r="BN104" s="133">
        <f t="shared" si="112"/>
        <v>2291.9058976361766</v>
      </c>
      <c r="BO104" s="133">
        <f t="shared" si="113"/>
        <v>3169.6977020127297</v>
      </c>
      <c r="BP104" s="133">
        <f t="shared" si="114"/>
        <v>4314.7324739469477</v>
      </c>
      <c r="BQ104" s="133">
        <f t="shared" si="115"/>
        <v>1894.7640347563308</v>
      </c>
      <c r="BR104" s="231">
        <f t="shared" si="116"/>
        <v>2419.9684391906176</v>
      </c>
      <c r="BS104" s="401">
        <f t="shared" si="120"/>
        <v>6621.6279034773479</v>
      </c>
      <c r="BT104" s="402">
        <f t="shared" si="121"/>
        <v>3041.7004646647993</v>
      </c>
      <c r="BU104" s="402">
        <f t="shared" si="122"/>
        <v>3579.9274388125486</v>
      </c>
      <c r="BV104" s="402">
        <f t="shared" si="123"/>
        <v>5045.6684822852158</v>
      </c>
      <c r="BW104" s="402">
        <f t="shared" si="124"/>
        <v>2411.2209797614664</v>
      </c>
      <c r="BX104" s="403">
        <f t="shared" si="125"/>
        <v>2634.4475025237493</v>
      </c>
      <c r="BY104" s="223">
        <f t="shared" si="153"/>
        <v>3.4241925398428172E-2</v>
      </c>
      <c r="BZ104" s="143">
        <f t="shared" si="154"/>
        <v>3.051399520185939E-4</v>
      </c>
      <c r="CA104" s="143">
        <f t="shared" si="155"/>
        <v>5.7828050825623013E-2</v>
      </c>
      <c r="CB104" s="143">
        <f t="shared" si="156"/>
        <v>-8.0810421103126126E-2</v>
      </c>
      <c r="CC104" s="143">
        <f t="shared" si="157"/>
        <v>-7.4621265992339869E-2</v>
      </c>
      <c r="CD104" s="147">
        <f t="shared" si="158"/>
        <v>-8.5111894763967966E-2</v>
      </c>
      <c r="CE104" s="150">
        <f t="shared" si="159"/>
        <v>8.8840091343745611E-2</v>
      </c>
      <c r="CF104" s="144">
        <f t="shared" si="160"/>
        <v>0.11100012189967068</v>
      </c>
      <c r="CG104" s="144">
        <f t="shared" si="161"/>
        <v>7.4276325858615669E-2</v>
      </c>
      <c r="CH104" s="144">
        <f t="shared" si="162"/>
        <v>0.10946572613335734</v>
      </c>
      <c r="CI104" s="144">
        <f t="shared" si="163"/>
        <v>0.12022672542405607</v>
      </c>
      <c r="CJ104" s="151">
        <f t="shared" si="164"/>
        <v>0.10190105526010462</v>
      </c>
      <c r="CK104" s="155">
        <f t="shared" si="165"/>
        <v>0.21436363020284446</v>
      </c>
      <c r="CL104" s="145">
        <f t="shared" si="166"/>
        <v>0.23124818350635276</v>
      </c>
      <c r="CM104" s="145">
        <f t="shared" si="167"/>
        <v>0.20288761806190919</v>
      </c>
      <c r="CN104" s="145">
        <f t="shared" si="168"/>
        <v>0.13137748635118138</v>
      </c>
      <c r="CO104" s="145">
        <f t="shared" si="169"/>
        <v>0.16604003379191559</v>
      </c>
      <c r="CP104" s="156">
        <f t="shared" si="170"/>
        <v>0.10660547661473631</v>
      </c>
      <c r="CQ104" s="160">
        <f t="shared" si="171"/>
        <v>0.39565886086391383</v>
      </c>
      <c r="CR104" s="146">
        <f t="shared" si="172"/>
        <v>0.42752235711430098</v>
      </c>
      <c r="CS104" s="146">
        <f t="shared" si="173"/>
        <v>0.37349142813031655</v>
      </c>
      <c r="CT104" s="146">
        <f t="shared" si="174"/>
        <v>0.30683709545927973</v>
      </c>
      <c r="CU104" s="146">
        <f t="shared" si="175"/>
        <v>0.33596343946793367</v>
      </c>
      <c r="CV104" s="408">
        <f t="shared" si="176"/>
        <v>0.28490362339653696</v>
      </c>
      <c r="CW104" s="410">
        <f t="shared" si="147"/>
        <v>0.23107416585773607</v>
      </c>
      <c r="CX104" s="411">
        <f t="shared" si="148"/>
        <v>0.34759466647109832</v>
      </c>
      <c r="CY104" s="411">
        <f t="shared" si="149"/>
        <v>0.14682196023519103</v>
      </c>
      <c r="CZ104" s="411">
        <f t="shared" si="150"/>
        <v>0.18742027625551105</v>
      </c>
      <c r="DA104" s="411">
        <f t="shared" si="151"/>
        <v>0.29217550047715951</v>
      </c>
      <c r="DB104" s="412">
        <f t="shared" si="152"/>
        <v>0.1054000200845666</v>
      </c>
    </row>
    <row r="105" spans="1:106" x14ac:dyDescent="0.25">
      <c r="A105" s="191">
        <v>10</v>
      </c>
      <c r="B105" s="192" t="s">
        <v>349</v>
      </c>
      <c r="C105" s="2">
        <v>1005</v>
      </c>
      <c r="D105" s="7" t="s">
        <v>105</v>
      </c>
      <c r="E105" s="24">
        <v>26865.223639363139</v>
      </c>
      <c r="F105" s="25">
        <v>9827.7165774502773</v>
      </c>
      <c r="G105" s="26">
        <v>17037.50706191286</v>
      </c>
      <c r="H105" s="41">
        <v>27037.096992481613</v>
      </c>
      <c r="I105" s="33">
        <v>9766.1651513112301</v>
      </c>
      <c r="J105" s="33">
        <v>17270.931841170383</v>
      </c>
      <c r="K105" s="33">
        <v>23971.826701376594</v>
      </c>
      <c r="L105" s="33">
        <v>9034.6447127759529</v>
      </c>
      <c r="M105" s="42">
        <v>14937.181988600643</v>
      </c>
      <c r="N105" s="11">
        <v>37021.656854651847</v>
      </c>
      <c r="O105" s="12">
        <v>13820.866834226246</v>
      </c>
      <c r="P105" s="12">
        <v>23200.7900204256</v>
      </c>
      <c r="Q105" s="12">
        <v>33473.565248656058</v>
      </c>
      <c r="R105" s="12">
        <v>12891.816637649281</v>
      </c>
      <c r="S105" s="13">
        <v>20581.748611006777</v>
      </c>
      <c r="T105" s="50">
        <v>38499.052559776093</v>
      </c>
      <c r="U105" s="35">
        <v>14582.413339945751</v>
      </c>
      <c r="V105" s="35">
        <v>23916.63921983034</v>
      </c>
      <c r="W105" s="35">
        <v>32400.330181322232</v>
      </c>
      <c r="X105" s="35">
        <v>12881.786593031258</v>
      </c>
      <c r="Y105" s="51">
        <v>19518.543588290973</v>
      </c>
      <c r="Z105" s="59">
        <v>33870.450175009319</v>
      </c>
      <c r="AA105" s="37">
        <v>12535.272194934305</v>
      </c>
      <c r="AB105" s="37">
        <v>21335.177980075012</v>
      </c>
      <c r="AC105" s="37">
        <v>26651.921846255304</v>
      </c>
      <c r="AD105" s="37">
        <v>10363.157992367507</v>
      </c>
      <c r="AE105" s="226">
        <v>16288.763853887798</v>
      </c>
      <c r="AF105" s="41">
        <v>30273.563234370926</v>
      </c>
      <c r="AG105" s="33">
        <v>11353.869337515334</v>
      </c>
      <c r="AH105" s="33">
        <v>18919.693896855591</v>
      </c>
      <c r="AI105" s="33">
        <v>22923.346159848363</v>
      </c>
      <c r="AJ105" s="33">
        <v>9000.4549317463297</v>
      </c>
      <c r="AK105" s="42">
        <v>13922.891228102031</v>
      </c>
      <c r="AL105" s="108">
        <v>12929.3359375</v>
      </c>
      <c r="AM105" s="333">
        <v>12939.7294921875</v>
      </c>
      <c r="AN105" s="333">
        <v>12953.2939453125</v>
      </c>
      <c r="AO105" s="333">
        <v>12970</v>
      </c>
      <c r="AP105" s="388">
        <v>13547</v>
      </c>
      <c r="AQ105" s="93">
        <v>13529</v>
      </c>
      <c r="AR105" s="391">
        <f t="shared" si="90"/>
        <v>2077.850229062713</v>
      </c>
      <c r="AS105" s="122">
        <f t="shared" si="91"/>
        <v>760.10992559533975</v>
      </c>
      <c r="AT105" s="123">
        <f t="shared" si="92"/>
        <v>1317.740303467373</v>
      </c>
      <c r="AU105" s="116">
        <f t="shared" si="93"/>
        <v>2089.4638492099507</v>
      </c>
      <c r="AV105" s="117">
        <f t="shared" si="94"/>
        <v>754.74260549323355</v>
      </c>
      <c r="AW105" s="117">
        <f t="shared" si="95"/>
        <v>1334.721243716717</v>
      </c>
      <c r="AX105" s="117">
        <f t="shared" si="96"/>
        <v>1852.5755670433327</v>
      </c>
      <c r="AY105" s="117">
        <f t="shared" si="97"/>
        <v>698.2097050970591</v>
      </c>
      <c r="AZ105" s="118">
        <f t="shared" si="98"/>
        <v>1154.3658619462738</v>
      </c>
      <c r="BA105" s="110">
        <f t="shared" si="99"/>
        <v>2858.0882214943585</v>
      </c>
      <c r="BB105" s="111">
        <f t="shared" si="100"/>
        <v>1066.977009290189</v>
      </c>
      <c r="BC105" s="111">
        <f t="shared" si="101"/>
        <v>1791.1112122041695</v>
      </c>
      <c r="BD105" s="111">
        <f t="shared" si="102"/>
        <v>2584.173986167385</v>
      </c>
      <c r="BE105" s="111">
        <f t="shared" si="103"/>
        <v>995.25392476054583</v>
      </c>
      <c r="BF105" s="112">
        <f t="shared" si="104"/>
        <v>1588.9200614068393</v>
      </c>
      <c r="BG105" s="126">
        <f t="shared" si="105"/>
        <v>2968.3155404607628</v>
      </c>
      <c r="BH105" s="127">
        <f t="shared" si="106"/>
        <v>1124.318684652718</v>
      </c>
      <c r="BI105" s="127">
        <f t="shared" si="107"/>
        <v>1843.9968558080445</v>
      </c>
      <c r="BJ105" s="127">
        <f t="shared" si="108"/>
        <v>2498.0979322530634</v>
      </c>
      <c r="BK105" s="127">
        <f t="shared" si="109"/>
        <v>993.19865790526273</v>
      </c>
      <c r="BL105" s="128">
        <f t="shared" si="110"/>
        <v>1504.8992743478004</v>
      </c>
      <c r="BM105" s="132">
        <f t="shared" si="111"/>
        <v>2500.2177733084313</v>
      </c>
      <c r="BN105" s="133">
        <f t="shared" si="112"/>
        <v>925.31720638770992</v>
      </c>
      <c r="BO105" s="133">
        <f t="shared" si="113"/>
        <v>1574.9005669207213</v>
      </c>
      <c r="BP105" s="133">
        <f t="shared" si="114"/>
        <v>1967.3670809961839</v>
      </c>
      <c r="BQ105" s="133">
        <f t="shared" si="115"/>
        <v>764.97807576345372</v>
      </c>
      <c r="BR105" s="231">
        <f t="shared" si="116"/>
        <v>1202.3890052327304</v>
      </c>
      <c r="BS105" s="401">
        <f t="shared" si="120"/>
        <v>2237.6792988669467</v>
      </c>
      <c r="BT105" s="402">
        <f t="shared" si="121"/>
        <v>839.22457960790405</v>
      </c>
      <c r="BU105" s="402">
        <f t="shared" si="122"/>
        <v>1398.454719259043</v>
      </c>
      <c r="BV105" s="402">
        <f t="shared" si="123"/>
        <v>1694.3858496450855</v>
      </c>
      <c r="BW105" s="402">
        <f t="shared" si="124"/>
        <v>665.27126408059212</v>
      </c>
      <c r="BX105" s="403">
        <f t="shared" si="125"/>
        <v>1029.1145855644934</v>
      </c>
      <c r="BY105" s="223">
        <f t="shared" si="153"/>
        <v>6.3976148282139465E-3</v>
      </c>
      <c r="BZ105" s="143">
        <f t="shared" si="154"/>
        <v>-6.263044487900383E-3</v>
      </c>
      <c r="CA105" s="143">
        <f t="shared" si="155"/>
        <v>1.3700641673061472E-2</v>
      </c>
      <c r="CB105" s="143">
        <f t="shared" si="156"/>
        <v>-0.107700459777566</v>
      </c>
      <c r="CC105" s="143">
        <f t="shared" si="157"/>
        <v>-8.0697470101450619E-2</v>
      </c>
      <c r="CD105" s="147">
        <f t="shared" si="158"/>
        <v>-0.12327654895048983</v>
      </c>
      <c r="CE105" s="150">
        <f t="shared" si="159"/>
        <v>0.36929112119347385</v>
      </c>
      <c r="CF105" s="144">
        <f t="shared" si="160"/>
        <v>0.41517848818792724</v>
      </c>
      <c r="CG105" s="144">
        <f t="shared" si="161"/>
        <v>0.34334326797119563</v>
      </c>
      <c r="CH105" s="144">
        <f t="shared" si="162"/>
        <v>0.39637106782245429</v>
      </c>
      <c r="CI105" s="144">
        <f t="shared" si="163"/>
        <v>0.4269312239161851</v>
      </c>
      <c r="CJ105" s="151">
        <f t="shared" si="164"/>
        <v>0.37788698207692734</v>
      </c>
      <c r="CK105" s="155">
        <f t="shared" si="165"/>
        <v>3.9906255706613769E-2</v>
      </c>
      <c r="CL105" s="145">
        <f t="shared" si="166"/>
        <v>5.5101211440196897E-2</v>
      </c>
      <c r="CM105" s="145">
        <f t="shared" si="167"/>
        <v>3.0854518263150429E-2</v>
      </c>
      <c r="CN105" s="145">
        <f t="shared" si="168"/>
        <v>-3.2062167843830612E-2</v>
      </c>
      <c r="CO105" s="145">
        <f t="shared" si="169"/>
        <v>-7.7801638822033042E-4</v>
      </c>
      <c r="CP105" s="156">
        <f t="shared" si="170"/>
        <v>-5.1657662466405747E-2</v>
      </c>
      <c r="CQ105" s="160">
        <f t="shared" si="171"/>
        <v>-0.12022639719718065</v>
      </c>
      <c r="CR105" s="146">
        <f t="shared" si="172"/>
        <v>-0.14038424897775267</v>
      </c>
      <c r="CS105" s="146">
        <f t="shared" si="173"/>
        <v>-0.10793578545997905</v>
      </c>
      <c r="CT105" s="146">
        <f t="shared" si="174"/>
        <v>-0.17741820231142905</v>
      </c>
      <c r="CU105" s="146">
        <f t="shared" si="175"/>
        <v>-0.1955185783023505</v>
      </c>
      <c r="CV105" s="408">
        <f t="shared" si="176"/>
        <v>-0.16547237347876179</v>
      </c>
      <c r="CW105" s="410">
        <f t="shared" si="147"/>
        <v>-0.10619542763834562</v>
      </c>
      <c r="CX105" s="411">
        <f t="shared" si="148"/>
        <v>-9.4246286721750921E-2</v>
      </c>
      <c r="CY105" s="411">
        <f t="shared" si="149"/>
        <v>-0.11321602685832986</v>
      </c>
      <c r="CZ105" s="411">
        <f t="shared" si="150"/>
        <v>-0.13989894266971295</v>
      </c>
      <c r="DA105" s="411">
        <f t="shared" si="151"/>
        <v>-0.13149496144175471</v>
      </c>
      <c r="DB105" s="412">
        <f t="shared" si="152"/>
        <v>-0.14524568266861337</v>
      </c>
    </row>
    <row r="106" spans="1:106" ht="30" x14ac:dyDescent="0.25">
      <c r="A106" s="193">
        <v>10</v>
      </c>
      <c r="B106" s="192" t="s">
        <v>349</v>
      </c>
      <c r="C106" s="2">
        <v>1006</v>
      </c>
      <c r="D106" s="7" t="s">
        <v>106</v>
      </c>
      <c r="E106" s="24">
        <v>58728.246131077831</v>
      </c>
      <c r="F106" s="25">
        <v>22737.80453053712</v>
      </c>
      <c r="G106" s="26">
        <v>35990.441600540711</v>
      </c>
      <c r="H106" s="41">
        <v>63547.354180226968</v>
      </c>
      <c r="I106" s="33">
        <v>24281.671110741296</v>
      </c>
      <c r="J106" s="33">
        <v>39265.683069485676</v>
      </c>
      <c r="K106" s="33">
        <v>56422.760863233954</v>
      </c>
      <c r="L106" s="33">
        <v>22462.887747558667</v>
      </c>
      <c r="M106" s="42">
        <v>33959.873115675291</v>
      </c>
      <c r="N106" s="11">
        <v>72576.951306726987</v>
      </c>
      <c r="O106" s="12">
        <v>26347.082159552861</v>
      </c>
      <c r="P106" s="12">
        <v>46229.869147174126</v>
      </c>
      <c r="Q106" s="12">
        <v>65587.179382973525</v>
      </c>
      <c r="R106" s="12">
        <v>24576.009320695543</v>
      </c>
      <c r="S106" s="13">
        <v>41011.170062277983</v>
      </c>
      <c r="T106" s="50">
        <v>52268.478071244484</v>
      </c>
      <c r="U106" s="35">
        <v>18095.205676314785</v>
      </c>
      <c r="V106" s="35">
        <v>34173.2723949297</v>
      </c>
      <c r="W106" s="35">
        <v>43873.967575342431</v>
      </c>
      <c r="X106" s="35">
        <v>15984.910895425359</v>
      </c>
      <c r="Y106" s="51">
        <v>27889.05667991707</v>
      </c>
      <c r="Z106" s="59">
        <v>86769.825415560917</v>
      </c>
      <c r="AA106" s="37">
        <v>33682.580321927308</v>
      </c>
      <c r="AB106" s="37">
        <v>53087.245093633617</v>
      </c>
      <c r="AC106" s="37">
        <v>68376.564661730299</v>
      </c>
      <c r="AD106" s="37">
        <v>27846.056793868513</v>
      </c>
      <c r="AE106" s="226">
        <v>40530.507867861787</v>
      </c>
      <c r="AF106" s="41">
        <v>72127.758451244081</v>
      </c>
      <c r="AG106" s="33">
        <v>28308.127944086944</v>
      </c>
      <c r="AH106" s="33">
        <v>43819.630507157141</v>
      </c>
      <c r="AI106" s="33">
        <v>54687.065976873331</v>
      </c>
      <c r="AJ106" s="33">
        <v>22440.458154736916</v>
      </c>
      <c r="AK106" s="42">
        <v>32246.607822136419</v>
      </c>
      <c r="AL106" s="108">
        <v>15216.3134765625</v>
      </c>
      <c r="AM106" s="333">
        <v>15365.3984375</v>
      </c>
      <c r="AN106" s="333">
        <v>15516.947265625</v>
      </c>
      <c r="AO106" s="333">
        <v>15671</v>
      </c>
      <c r="AP106" s="388">
        <v>16458</v>
      </c>
      <c r="AQ106" s="93">
        <v>16591</v>
      </c>
      <c r="AR106" s="391">
        <f t="shared" si="90"/>
        <v>3859.558113174799</v>
      </c>
      <c r="AS106" s="122">
        <f t="shared" si="91"/>
        <v>1494.3044230496355</v>
      </c>
      <c r="AT106" s="123">
        <f t="shared" si="92"/>
        <v>2365.2536901251638</v>
      </c>
      <c r="AU106" s="116">
        <f t="shared" si="93"/>
        <v>4135.7439859897531</v>
      </c>
      <c r="AV106" s="117">
        <f t="shared" si="94"/>
        <v>1580.2825556075852</v>
      </c>
      <c r="AW106" s="117">
        <f t="shared" si="95"/>
        <v>2555.4614303821677</v>
      </c>
      <c r="AX106" s="117">
        <f t="shared" si="96"/>
        <v>3672.0662397879296</v>
      </c>
      <c r="AY106" s="117">
        <f t="shared" si="97"/>
        <v>1461.9137823811259</v>
      </c>
      <c r="AZ106" s="118">
        <f t="shared" si="98"/>
        <v>2210.1524574068039</v>
      </c>
      <c r="BA106" s="110">
        <f t="shared" si="99"/>
        <v>4677.2699593758462</v>
      </c>
      <c r="BB106" s="111">
        <f t="shared" si="100"/>
        <v>1697.9552555366397</v>
      </c>
      <c r="BC106" s="111">
        <f t="shared" si="101"/>
        <v>2979.3147038392062</v>
      </c>
      <c r="BD106" s="111">
        <f t="shared" si="102"/>
        <v>4226.8094529308673</v>
      </c>
      <c r="BE106" s="111">
        <f t="shared" si="103"/>
        <v>1583.8172869955717</v>
      </c>
      <c r="BF106" s="112">
        <f t="shared" si="104"/>
        <v>2642.9921659352958</v>
      </c>
      <c r="BG106" s="126">
        <f t="shared" si="105"/>
        <v>3335.3632870425936</v>
      </c>
      <c r="BH106" s="127">
        <f t="shared" si="106"/>
        <v>1154.693744899163</v>
      </c>
      <c r="BI106" s="127">
        <f t="shared" si="107"/>
        <v>2180.6695421434306</v>
      </c>
      <c r="BJ106" s="127">
        <f t="shared" si="108"/>
        <v>2799.6916326553778</v>
      </c>
      <c r="BK106" s="127">
        <f t="shared" si="109"/>
        <v>1020.0313250861692</v>
      </c>
      <c r="BL106" s="128">
        <f t="shared" si="110"/>
        <v>1779.6603075692087</v>
      </c>
      <c r="BM106" s="132">
        <f t="shared" si="111"/>
        <v>5272.1974368429283</v>
      </c>
      <c r="BN106" s="133">
        <f t="shared" si="112"/>
        <v>2046.5779755697722</v>
      </c>
      <c r="BO106" s="133">
        <f t="shared" si="113"/>
        <v>3225.619461273157</v>
      </c>
      <c r="BP106" s="133">
        <f t="shared" si="114"/>
        <v>4154.609591793067</v>
      </c>
      <c r="BQ106" s="133">
        <f t="shared" si="115"/>
        <v>1691.9465787986701</v>
      </c>
      <c r="BR106" s="231">
        <f t="shared" si="116"/>
        <v>2462.6630129943974</v>
      </c>
      <c r="BS106" s="401">
        <f t="shared" si="120"/>
        <v>4347.4027154025725</v>
      </c>
      <c r="BT106" s="402">
        <f t="shared" si="121"/>
        <v>1706.2339789094656</v>
      </c>
      <c r="BU106" s="402">
        <f t="shared" si="122"/>
        <v>2641.1687364931072</v>
      </c>
      <c r="BV106" s="402">
        <f t="shared" si="123"/>
        <v>3296.1886551065836</v>
      </c>
      <c r="BW106" s="402">
        <f t="shared" si="124"/>
        <v>1352.5681486792187</v>
      </c>
      <c r="BX106" s="403">
        <f t="shared" si="125"/>
        <v>1943.6205064273652</v>
      </c>
      <c r="BY106" s="223">
        <f t="shared" si="153"/>
        <v>8.2057755281729081E-2</v>
      </c>
      <c r="BZ106" s="143">
        <f t="shared" si="154"/>
        <v>6.7898665332035299E-2</v>
      </c>
      <c r="CA106" s="143">
        <f t="shared" si="155"/>
        <v>9.1003092023626594E-2</v>
      </c>
      <c r="CB106" s="143">
        <f t="shared" si="156"/>
        <v>-3.9256838399331306E-2</v>
      </c>
      <c r="CC106" s="143">
        <f t="shared" si="157"/>
        <v>-1.2090735612105231E-2</v>
      </c>
      <c r="CD106" s="147">
        <f t="shared" si="158"/>
        <v>-5.6419660180966308E-2</v>
      </c>
      <c r="CE106" s="150">
        <f t="shared" si="159"/>
        <v>0.14209241663926925</v>
      </c>
      <c r="CF106" s="144">
        <f t="shared" si="160"/>
        <v>8.5060498488421815E-2</v>
      </c>
      <c r="CG106" s="144">
        <f t="shared" si="161"/>
        <v>0.17736062467993813</v>
      </c>
      <c r="CH106" s="144">
        <f t="shared" si="162"/>
        <v>0.16242414195139579</v>
      </c>
      <c r="CI106" s="144">
        <f t="shared" si="163"/>
        <v>9.4071679335464606E-2</v>
      </c>
      <c r="CJ106" s="151">
        <f t="shared" si="164"/>
        <v>0.20763613935141398</v>
      </c>
      <c r="CK106" s="155">
        <f t="shared" si="165"/>
        <v>-0.27981987214720822</v>
      </c>
      <c r="CL106" s="145">
        <f t="shared" si="166"/>
        <v>-0.31319887467106605</v>
      </c>
      <c r="CM106" s="145">
        <f t="shared" si="167"/>
        <v>-0.2607966878266928</v>
      </c>
      <c r="CN106" s="145">
        <f t="shared" si="168"/>
        <v>-0.3310587833156286</v>
      </c>
      <c r="CO106" s="145">
        <f t="shared" si="169"/>
        <v>-0.34957255725141634</v>
      </c>
      <c r="CP106" s="156">
        <f t="shared" si="170"/>
        <v>-0.31996437464315641</v>
      </c>
      <c r="CQ106" s="160">
        <f t="shared" si="171"/>
        <v>0.66007943252698908</v>
      </c>
      <c r="CR106" s="146">
        <f t="shared" si="172"/>
        <v>0.86140908948137473</v>
      </c>
      <c r="CS106" s="146">
        <f t="shared" si="173"/>
        <v>0.55347268122646021</v>
      </c>
      <c r="CT106" s="146">
        <f t="shared" si="174"/>
        <v>0.55847689280234025</v>
      </c>
      <c r="CU106" s="146">
        <f t="shared" si="175"/>
        <v>0.74202139605530337</v>
      </c>
      <c r="CV106" s="408">
        <f t="shared" si="176"/>
        <v>0.45327639916368467</v>
      </c>
      <c r="CW106" s="410">
        <f t="shared" si="147"/>
        <v>-0.16874606920311946</v>
      </c>
      <c r="CX106" s="411">
        <f t="shared" si="148"/>
        <v>-0.15956177722944828</v>
      </c>
      <c r="CY106" s="411">
        <f t="shared" si="149"/>
        <v>-0.17457328158827132</v>
      </c>
      <c r="CZ106" s="411">
        <f t="shared" si="150"/>
        <v>-0.20020746512465326</v>
      </c>
      <c r="DA106" s="411">
        <f t="shared" si="151"/>
        <v>-0.19412438461742518</v>
      </c>
      <c r="DB106" s="412">
        <f t="shared" si="152"/>
        <v>-0.2043867812545718</v>
      </c>
    </row>
    <row r="107" spans="1:106" x14ac:dyDescent="0.25">
      <c r="A107" s="191">
        <v>11</v>
      </c>
      <c r="B107" s="192" t="s">
        <v>107</v>
      </c>
      <c r="C107" s="2">
        <v>1101</v>
      </c>
      <c r="D107" s="7" t="s">
        <v>107</v>
      </c>
      <c r="E107" s="24">
        <v>874908.26723458804</v>
      </c>
      <c r="F107" s="25">
        <v>347343.73890836135</v>
      </c>
      <c r="G107" s="26">
        <v>527564.52832622663</v>
      </c>
      <c r="H107" s="41">
        <v>1119758.8520275396</v>
      </c>
      <c r="I107" s="33">
        <v>430767.64835960185</v>
      </c>
      <c r="J107" s="33">
        <v>688991.20366793778</v>
      </c>
      <c r="K107" s="33">
        <v>994392.28371897154</v>
      </c>
      <c r="L107" s="33">
        <v>398501.62232454983</v>
      </c>
      <c r="M107" s="42">
        <v>595890.66139442171</v>
      </c>
      <c r="N107" s="11">
        <v>1210125.8476541147</v>
      </c>
      <c r="O107" s="12">
        <v>447058.12985063106</v>
      </c>
      <c r="P107" s="12">
        <v>763067.7178034836</v>
      </c>
      <c r="Q107" s="12">
        <v>1093934.6626580344</v>
      </c>
      <c r="R107" s="12">
        <v>417006.50947103917</v>
      </c>
      <c r="S107" s="13">
        <v>676928.15318699507</v>
      </c>
      <c r="T107" s="50">
        <v>1346157.9063777435</v>
      </c>
      <c r="U107" s="35">
        <v>504379.32823092828</v>
      </c>
      <c r="V107" s="35">
        <v>841778.57814681518</v>
      </c>
      <c r="W107" s="35">
        <v>1132539.3550344119</v>
      </c>
      <c r="X107" s="35">
        <v>445557.72194504639</v>
      </c>
      <c r="Y107" s="51">
        <v>686981.63308936555</v>
      </c>
      <c r="Z107" s="59">
        <v>1726362.4797603204</v>
      </c>
      <c r="AA107" s="37">
        <v>657910.0784713981</v>
      </c>
      <c r="AB107" s="37">
        <v>1068452.4012889224</v>
      </c>
      <c r="AC107" s="37">
        <v>1359638.4332136398</v>
      </c>
      <c r="AD107" s="37">
        <v>543907.30268508021</v>
      </c>
      <c r="AE107" s="226">
        <v>815731.13052855956</v>
      </c>
      <c r="AF107" s="41">
        <v>1866765.6455050155</v>
      </c>
      <c r="AG107" s="33">
        <v>727142.70137291297</v>
      </c>
      <c r="AH107" s="33">
        <v>1139622.9441321027</v>
      </c>
      <c r="AI107" s="33">
        <v>1415063.3710411689</v>
      </c>
      <c r="AJ107" s="33">
        <v>576421.56326658931</v>
      </c>
      <c r="AK107" s="42">
        <v>838641.80777457962</v>
      </c>
      <c r="AL107" s="108">
        <v>200340.796875</v>
      </c>
      <c r="AM107" s="333">
        <v>205049.59375</v>
      </c>
      <c r="AN107" s="333">
        <v>209886.515625</v>
      </c>
      <c r="AO107" s="333">
        <v>214855</v>
      </c>
      <c r="AP107" s="388">
        <v>227913</v>
      </c>
      <c r="AQ107" s="93">
        <v>233039</v>
      </c>
      <c r="AR107" s="391">
        <f t="shared" si="90"/>
        <v>4367.0998662368083</v>
      </c>
      <c r="AS107" s="122">
        <f t="shared" si="91"/>
        <v>1733.764387116229</v>
      </c>
      <c r="AT107" s="123">
        <f t="shared" si="92"/>
        <v>2633.3354791205784</v>
      </c>
      <c r="AU107" s="116">
        <f t="shared" si="93"/>
        <v>5460.9171934901224</v>
      </c>
      <c r="AV107" s="117">
        <f t="shared" si="94"/>
        <v>2100.7973753159504</v>
      </c>
      <c r="AW107" s="117">
        <f t="shared" si="95"/>
        <v>3360.1198181741715</v>
      </c>
      <c r="AX107" s="117">
        <f t="shared" si="96"/>
        <v>4849.5208672851695</v>
      </c>
      <c r="AY107" s="117">
        <f t="shared" si="97"/>
        <v>1943.4401943288406</v>
      </c>
      <c r="AZ107" s="118">
        <f t="shared" si="98"/>
        <v>2906.0806729563283</v>
      </c>
      <c r="BA107" s="110">
        <f t="shared" si="99"/>
        <v>5765.6197876771757</v>
      </c>
      <c r="BB107" s="111">
        <f t="shared" si="100"/>
        <v>2129.9992928053598</v>
      </c>
      <c r="BC107" s="111">
        <f t="shared" si="101"/>
        <v>3635.6204948718159</v>
      </c>
      <c r="BD107" s="111">
        <f t="shared" si="102"/>
        <v>5212.0292692482699</v>
      </c>
      <c r="BE107" s="111">
        <f t="shared" si="103"/>
        <v>1986.8189637113053</v>
      </c>
      <c r="BF107" s="112">
        <f t="shared" si="104"/>
        <v>3225.2103055369644</v>
      </c>
      <c r="BG107" s="126">
        <f t="shared" si="105"/>
        <v>6265.4250837902</v>
      </c>
      <c r="BH107" s="127">
        <f t="shared" si="106"/>
        <v>2347.5335841890032</v>
      </c>
      <c r="BI107" s="127">
        <f t="shared" si="107"/>
        <v>3917.8914996011968</v>
      </c>
      <c r="BJ107" s="127">
        <f t="shared" si="108"/>
        <v>5271.1798889223519</v>
      </c>
      <c r="BK107" s="127">
        <f t="shared" si="109"/>
        <v>2073.7600797982191</v>
      </c>
      <c r="BL107" s="128">
        <f t="shared" si="110"/>
        <v>3197.4198091241324</v>
      </c>
      <c r="BM107" s="132">
        <f t="shared" si="111"/>
        <v>7574.6555912138419</v>
      </c>
      <c r="BN107" s="133">
        <f t="shared" si="112"/>
        <v>2886.6720128794677</v>
      </c>
      <c r="BO107" s="133">
        <f t="shared" si="113"/>
        <v>4687.9835783343751</v>
      </c>
      <c r="BP107" s="133">
        <f t="shared" si="114"/>
        <v>5965.6028099039531</v>
      </c>
      <c r="BQ107" s="133">
        <f t="shared" si="115"/>
        <v>2386.4689714280457</v>
      </c>
      <c r="BR107" s="231">
        <f t="shared" si="116"/>
        <v>3579.1338384759079</v>
      </c>
      <c r="BS107" s="401">
        <f t="shared" si="120"/>
        <v>8010.5289050545862</v>
      </c>
      <c r="BT107" s="402">
        <f t="shared" si="121"/>
        <v>3120.2618504752982</v>
      </c>
      <c r="BU107" s="402">
        <f t="shared" si="122"/>
        <v>4890.267054579288</v>
      </c>
      <c r="BV107" s="402">
        <f t="shared" si="123"/>
        <v>6072.216972443106</v>
      </c>
      <c r="BW107" s="402">
        <f t="shared" si="124"/>
        <v>2473.4982696741286</v>
      </c>
      <c r="BX107" s="403">
        <f t="shared" si="125"/>
        <v>3598.718702768977</v>
      </c>
      <c r="BY107" s="223">
        <f t="shared" si="153"/>
        <v>0.27985857942213282</v>
      </c>
      <c r="BZ107" s="143">
        <f t="shared" si="154"/>
        <v>0.2401768050100076</v>
      </c>
      <c r="CA107" s="143">
        <f t="shared" si="155"/>
        <v>0.30598470267487504</v>
      </c>
      <c r="CB107" s="143">
        <f t="shared" si="156"/>
        <v>0.1365674790821772</v>
      </c>
      <c r="CC107" s="143">
        <f t="shared" si="157"/>
        <v>0.14728315983748105</v>
      </c>
      <c r="CD107" s="147">
        <f t="shared" si="158"/>
        <v>0.12951237128274987</v>
      </c>
      <c r="CE107" s="150">
        <f t="shared" si="159"/>
        <v>8.0702193568685063E-2</v>
      </c>
      <c r="CF107" s="144">
        <f t="shared" si="160"/>
        <v>3.781732809570236E-2</v>
      </c>
      <c r="CG107" s="144">
        <f t="shared" si="161"/>
        <v>0.10751445554194232</v>
      </c>
      <c r="CH107" s="144">
        <f t="shared" si="162"/>
        <v>0.10010373226829546</v>
      </c>
      <c r="CI107" s="144">
        <f t="shared" si="163"/>
        <v>4.6436165149206086E-2</v>
      </c>
      <c r="CJ107" s="151">
        <f t="shared" si="164"/>
        <v>0.13599389458955527</v>
      </c>
      <c r="CK107" s="155">
        <f t="shared" si="165"/>
        <v>0.11241149752096713</v>
      </c>
      <c r="CL107" s="145">
        <f t="shared" si="166"/>
        <v>0.12821866901167664</v>
      </c>
      <c r="CM107" s="145">
        <f t="shared" si="167"/>
        <v>0.10315055729248182</v>
      </c>
      <c r="CN107" s="145">
        <f t="shared" si="168"/>
        <v>3.5289760617490749E-2</v>
      </c>
      <c r="CO107" s="145">
        <f t="shared" si="169"/>
        <v>6.8467066641774044E-2</v>
      </c>
      <c r="CP107" s="156">
        <f t="shared" si="170"/>
        <v>1.485162030126601E-2</v>
      </c>
      <c r="CQ107" s="160">
        <f t="shared" si="171"/>
        <v>0.28243683120774116</v>
      </c>
      <c r="CR107" s="146">
        <f t="shared" si="172"/>
        <v>0.30439540569389933</v>
      </c>
      <c r="CS107" s="146">
        <f t="shared" si="173"/>
        <v>0.26927962890328255</v>
      </c>
      <c r="CT107" s="146">
        <f t="shared" si="174"/>
        <v>0.20052201909780659</v>
      </c>
      <c r="CU107" s="146">
        <f t="shared" si="175"/>
        <v>0.22073364660968425</v>
      </c>
      <c r="CV107" s="408">
        <f t="shared" si="176"/>
        <v>0.18741330370101134</v>
      </c>
      <c r="CW107" s="410">
        <f t="shared" si="147"/>
        <v>8.1328902470232084E-2</v>
      </c>
      <c r="CX107" s="411">
        <f t="shared" si="148"/>
        <v>0.10523113289641554</v>
      </c>
      <c r="CY107" s="411">
        <f t="shared" si="149"/>
        <v>6.661086891407049E-2</v>
      </c>
      <c r="CZ107" s="411">
        <f t="shared" si="150"/>
        <v>4.0764468312746084E-2</v>
      </c>
      <c r="DA107" s="411">
        <f t="shared" si="151"/>
        <v>5.9779047681466226E-2</v>
      </c>
      <c r="DB107" s="412">
        <f t="shared" si="152"/>
        <v>2.8086064621776666E-2</v>
      </c>
    </row>
    <row r="108" spans="1:106" x14ac:dyDescent="0.25">
      <c r="A108" s="193">
        <v>11</v>
      </c>
      <c r="B108" s="192" t="s">
        <v>107</v>
      </c>
      <c r="C108" s="2">
        <v>1102</v>
      </c>
      <c r="D108" s="7" t="s">
        <v>108</v>
      </c>
      <c r="E108" s="24">
        <v>56664.822674092749</v>
      </c>
      <c r="F108" s="25">
        <v>21445.367216268027</v>
      </c>
      <c r="G108" s="26">
        <v>35219.455457824719</v>
      </c>
      <c r="H108" s="41">
        <v>56011.926440167386</v>
      </c>
      <c r="I108" s="33">
        <v>19638.830408507627</v>
      </c>
      <c r="J108" s="33">
        <v>36373.096031659763</v>
      </c>
      <c r="K108" s="33">
        <v>49625.961740432394</v>
      </c>
      <c r="L108" s="33">
        <v>18167.812295443811</v>
      </c>
      <c r="M108" s="42">
        <v>31458.149444988579</v>
      </c>
      <c r="N108" s="11">
        <v>59084.074873144607</v>
      </c>
      <c r="O108" s="12">
        <v>19716.656403124518</v>
      </c>
      <c r="P108" s="12">
        <v>39367.418470020086</v>
      </c>
      <c r="Q108" s="12">
        <v>53314.679426997078</v>
      </c>
      <c r="R108" s="12">
        <v>18391.286314050158</v>
      </c>
      <c r="S108" s="13">
        <v>34923.39311294692</v>
      </c>
      <c r="T108" s="50">
        <v>53558.771623325367</v>
      </c>
      <c r="U108" s="35">
        <v>17460.904111794305</v>
      </c>
      <c r="V108" s="35">
        <v>36097.867511531062</v>
      </c>
      <c r="W108" s="35">
        <v>44884.315479744095</v>
      </c>
      <c r="X108" s="35">
        <v>15424.582697389993</v>
      </c>
      <c r="Y108" s="51">
        <v>29459.732782354105</v>
      </c>
      <c r="Z108" s="59">
        <v>68318.749391818375</v>
      </c>
      <c r="AA108" s="37">
        <v>23130.241653213576</v>
      </c>
      <c r="AB108" s="37">
        <v>45188.5077386048</v>
      </c>
      <c r="AC108" s="37">
        <v>53622.28976996585</v>
      </c>
      <c r="AD108" s="37">
        <v>19122.229252489586</v>
      </c>
      <c r="AE108" s="226">
        <v>34500.060517476268</v>
      </c>
      <c r="AF108" s="41">
        <v>73085.960459963724</v>
      </c>
      <c r="AG108" s="33">
        <v>25035.695001705753</v>
      </c>
      <c r="AH108" s="33">
        <v>48050.265458257971</v>
      </c>
      <c r="AI108" s="33">
        <v>55206.237755352689</v>
      </c>
      <c r="AJ108" s="33">
        <v>19846.330607598044</v>
      </c>
      <c r="AK108" s="42">
        <v>35359.907147754646</v>
      </c>
      <c r="AL108" s="108">
        <v>27937.4765625</v>
      </c>
      <c r="AM108" s="333">
        <v>28014.955078125</v>
      </c>
      <c r="AN108" s="333">
        <v>28097.47265625</v>
      </c>
      <c r="AO108" s="333">
        <v>28185</v>
      </c>
      <c r="AP108" s="388">
        <v>29543</v>
      </c>
      <c r="AQ108" s="93">
        <v>29595</v>
      </c>
      <c r="AR108" s="391">
        <f t="shared" si="90"/>
        <v>2028.2727592567533</v>
      </c>
      <c r="AS108" s="122">
        <f t="shared" si="91"/>
        <v>767.62005216511852</v>
      </c>
      <c r="AT108" s="123">
        <f t="shared" si="92"/>
        <v>1260.6527070916347</v>
      </c>
      <c r="AU108" s="116">
        <f t="shared" si="93"/>
        <v>1999.3580672882588</v>
      </c>
      <c r="AV108" s="117">
        <f t="shared" si="94"/>
        <v>701.0123826271016</v>
      </c>
      <c r="AW108" s="117">
        <f t="shared" si="95"/>
        <v>1298.3456846611573</v>
      </c>
      <c r="AX108" s="117">
        <f t="shared" si="96"/>
        <v>1771.409648955032</v>
      </c>
      <c r="AY108" s="117">
        <f t="shared" si="97"/>
        <v>648.50406665937646</v>
      </c>
      <c r="AZ108" s="118">
        <f t="shared" si="98"/>
        <v>1122.9055822956552</v>
      </c>
      <c r="BA108" s="110">
        <f t="shared" si="99"/>
        <v>2102.8252468110136</v>
      </c>
      <c r="BB108" s="111">
        <f t="shared" si="100"/>
        <v>701.72348397103053</v>
      </c>
      <c r="BC108" s="111">
        <f t="shared" si="101"/>
        <v>1401.1017628399827</v>
      </c>
      <c r="BD108" s="111">
        <f t="shared" si="102"/>
        <v>1897.4902148410051</v>
      </c>
      <c r="BE108" s="111">
        <f t="shared" si="103"/>
        <v>654.55304607118114</v>
      </c>
      <c r="BF108" s="112">
        <f t="shared" si="104"/>
        <v>1242.9371687698238</v>
      </c>
      <c r="BG108" s="126">
        <f t="shared" si="105"/>
        <v>1900.2579962151983</v>
      </c>
      <c r="BH108" s="127">
        <f t="shared" si="106"/>
        <v>619.51052374647179</v>
      </c>
      <c r="BI108" s="127">
        <f t="shared" si="107"/>
        <v>1280.7474724687268</v>
      </c>
      <c r="BJ108" s="127">
        <f t="shared" si="108"/>
        <v>1592.4894617613659</v>
      </c>
      <c r="BK108" s="127">
        <f t="shared" si="109"/>
        <v>547.26211450736184</v>
      </c>
      <c r="BL108" s="128">
        <f t="shared" si="110"/>
        <v>1045.2273472540041</v>
      </c>
      <c r="BM108" s="132">
        <f t="shared" si="111"/>
        <v>2312.5190194570077</v>
      </c>
      <c r="BN108" s="133">
        <f t="shared" si="112"/>
        <v>782.93476130432168</v>
      </c>
      <c r="BO108" s="133">
        <f t="shared" si="113"/>
        <v>1529.5842581526861</v>
      </c>
      <c r="BP108" s="133">
        <f t="shared" si="114"/>
        <v>1815.059058659102</v>
      </c>
      <c r="BQ108" s="133">
        <f t="shared" si="115"/>
        <v>647.26768616896004</v>
      </c>
      <c r="BR108" s="231">
        <f t="shared" si="116"/>
        <v>1167.7913724901421</v>
      </c>
      <c r="BS108" s="401">
        <f t="shared" si="120"/>
        <v>2469.5374374037415</v>
      </c>
      <c r="BT108" s="402">
        <f t="shared" si="121"/>
        <v>845.94340265942742</v>
      </c>
      <c r="BU108" s="402">
        <f t="shared" si="122"/>
        <v>1623.5940347443141</v>
      </c>
      <c r="BV108" s="402">
        <f t="shared" si="123"/>
        <v>1865.3906996233382</v>
      </c>
      <c r="BW108" s="402">
        <f t="shared" si="124"/>
        <v>670.59741873958592</v>
      </c>
      <c r="BX108" s="403">
        <f t="shared" si="125"/>
        <v>1194.7932808837522</v>
      </c>
      <c r="BY108" s="223">
        <f t="shared" si="153"/>
        <v>-1.1522073186048604E-2</v>
      </c>
      <c r="BZ108" s="143">
        <f t="shared" si="154"/>
        <v>-8.4239024193066614E-2</v>
      </c>
      <c r="CA108" s="143">
        <f t="shared" si="155"/>
        <v>3.2755775432602247E-2</v>
      </c>
      <c r="CB108" s="143">
        <f t="shared" si="156"/>
        <v>-0.12421923517072142</v>
      </c>
      <c r="CC108" s="143">
        <f t="shared" si="157"/>
        <v>-0.15283277212142712</v>
      </c>
      <c r="CD108" s="147">
        <f t="shared" si="158"/>
        <v>-0.10679625689671159</v>
      </c>
      <c r="CE108" s="150">
        <f t="shared" si="159"/>
        <v>5.4848112325844155E-2</v>
      </c>
      <c r="CF108" s="144">
        <f t="shared" si="160"/>
        <v>3.9628630115964751E-3</v>
      </c>
      <c r="CG108" s="144">
        <f t="shared" si="161"/>
        <v>8.232245162067077E-2</v>
      </c>
      <c r="CH108" s="144">
        <f t="shared" si="162"/>
        <v>7.4330402015349295E-2</v>
      </c>
      <c r="CI108" s="144">
        <f t="shared" si="163"/>
        <v>1.230054642640655E-2</v>
      </c>
      <c r="CJ108" s="151">
        <f t="shared" si="164"/>
        <v>0.11015408500166463</v>
      </c>
      <c r="CK108" s="155">
        <f t="shared" si="165"/>
        <v>-9.3515947599793051E-2</v>
      </c>
      <c r="CL108" s="145">
        <f t="shared" si="166"/>
        <v>-0.11440845979203358</v>
      </c>
      <c r="CM108" s="145">
        <f t="shared" si="167"/>
        <v>-8.3052206254746477E-2</v>
      </c>
      <c r="CN108" s="145">
        <f t="shared" si="168"/>
        <v>-0.15812462979912584</v>
      </c>
      <c r="CO108" s="145">
        <f t="shared" si="169"/>
        <v>-0.16131028390296603</v>
      </c>
      <c r="CP108" s="156">
        <f t="shared" si="170"/>
        <v>-0.15644700710846185</v>
      </c>
      <c r="CQ108" s="160">
        <f t="shared" si="171"/>
        <v>0.27558469548739417</v>
      </c>
      <c r="CR108" s="146">
        <f t="shared" si="172"/>
        <v>0.32468751360874876</v>
      </c>
      <c r="CS108" s="146">
        <f t="shared" si="173"/>
        <v>0.25183316505247394</v>
      </c>
      <c r="CT108" s="146">
        <f t="shared" si="174"/>
        <v>0.19467767742086048</v>
      </c>
      <c r="CU108" s="146">
        <f t="shared" si="175"/>
        <v>0.23972425236018052</v>
      </c>
      <c r="CV108" s="408">
        <f t="shared" si="176"/>
        <v>0.17109210637990699</v>
      </c>
      <c r="CW108" s="410">
        <f t="shared" si="147"/>
        <v>6.9778956883485538E-2</v>
      </c>
      <c r="CX108" s="411">
        <f t="shared" si="148"/>
        <v>8.2379310041814688E-2</v>
      </c>
      <c r="CY108" s="411">
        <f t="shared" si="149"/>
        <v>6.3329325593293601E-2</v>
      </c>
      <c r="CZ108" s="411">
        <f t="shared" si="150"/>
        <v>2.9538984481673851E-2</v>
      </c>
      <c r="DA108" s="411">
        <f t="shared" si="151"/>
        <v>3.7866994770716117E-2</v>
      </c>
      <c r="DB108" s="412">
        <f t="shared" si="152"/>
        <v>2.492304701444846E-2</v>
      </c>
    </row>
    <row r="109" spans="1:106" x14ac:dyDescent="0.25">
      <c r="A109" s="191">
        <v>11</v>
      </c>
      <c r="B109" s="192" t="s">
        <v>107</v>
      </c>
      <c r="C109" s="2">
        <v>1103</v>
      </c>
      <c r="D109" s="7" t="s">
        <v>109</v>
      </c>
      <c r="E109" s="24">
        <v>118367.47771784675</v>
      </c>
      <c r="F109" s="25">
        <v>51130.441893689</v>
      </c>
      <c r="G109" s="26">
        <v>67237.035824157749</v>
      </c>
      <c r="H109" s="41">
        <v>115273.52106678192</v>
      </c>
      <c r="I109" s="33">
        <v>49794.102354724324</v>
      </c>
      <c r="J109" s="33">
        <v>65479.418712057595</v>
      </c>
      <c r="K109" s="33">
        <v>102695.80200331376</v>
      </c>
      <c r="L109" s="33">
        <v>46064.347325330025</v>
      </c>
      <c r="M109" s="42">
        <v>56631.454677983733</v>
      </c>
      <c r="N109" s="11">
        <v>135781.92368245355</v>
      </c>
      <c r="O109" s="12">
        <v>57003.001344684031</v>
      </c>
      <c r="P109" s="12">
        <v>78778.922337769516</v>
      </c>
      <c r="Q109" s="12">
        <v>123057.10705317446</v>
      </c>
      <c r="R109" s="12">
        <v>53171.212048110538</v>
      </c>
      <c r="S109" s="13">
        <v>69885.895005063925</v>
      </c>
      <c r="T109" s="50">
        <v>131780.93028237228</v>
      </c>
      <c r="U109" s="35">
        <v>57746.277074567675</v>
      </c>
      <c r="V109" s="35">
        <v>74034.6532078046</v>
      </c>
      <c r="W109" s="35">
        <v>111432.02455614303</v>
      </c>
      <c r="X109" s="35">
        <v>51011.804457560487</v>
      </c>
      <c r="Y109" s="51">
        <v>60420.220098582548</v>
      </c>
      <c r="Z109" s="59">
        <v>128734.62654987059</v>
      </c>
      <c r="AA109" s="37">
        <v>57175.919868460514</v>
      </c>
      <c r="AB109" s="37">
        <v>71558.706681410069</v>
      </c>
      <c r="AC109" s="37">
        <v>101901.37704079346</v>
      </c>
      <c r="AD109" s="37">
        <v>47268.466271936908</v>
      </c>
      <c r="AE109" s="226">
        <v>54632.910768856556</v>
      </c>
      <c r="AF109" s="41">
        <v>142964.52248403366</v>
      </c>
      <c r="AG109" s="33">
        <v>64481.238399827525</v>
      </c>
      <c r="AH109" s="33">
        <v>78483.284084206127</v>
      </c>
      <c r="AI109" s="33">
        <v>108871.04225931024</v>
      </c>
      <c r="AJ109" s="33">
        <v>51115.656073583436</v>
      </c>
      <c r="AK109" s="42">
        <v>57755.386185726806</v>
      </c>
      <c r="AL109" s="108">
        <v>29306.1171875</v>
      </c>
      <c r="AM109" s="333">
        <v>29738.134765625</v>
      </c>
      <c r="AN109" s="333">
        <v>30182.025390625</v>
      </c>
      <c r="AO109" s="333">
        <v>30638</v>
      </c>
      <c r="AP109" s="388">
        <v>32335</v>
      </c>
      <c r="AQ109" s="93">
        <v>32775</v>
      </c>
      <c r="AR109" s="391">
        <f t="shared" si="90"/>
        <v>4039.0024021447061</v>
      </c>
      <c r="AS109" s="122">
        <f t="shared" si="91"/>
        <v>1744.7020213069295</v>
      </c>
      <c r="AT109" s="123">
        <f t="shared" si="92"/>
        <v>2294.3003808377762</v>
      </c>
      <c r="AU109" s="116">
        <f t="shared" si="93"/>
        <v>3876.2861886021601</v>
      </c>
      <c r="AV109" s="117">
        <f t="shared" si="94"/>
        <v>1674.4191506012839</v>
      </c>
      <c r="AW109" s="117">
        <f t="shared" si="95"/>
        <v>2201.8670380008762</v>
      </c>
      <c r="AX109" s="117">
        <f t="shared" si="96"/>
        <v>3453.3370304724767</v>
      </c>
      <c r="AY109" s="117">
        <f t="shared" si="97"/>
        <v>1548.9992122362992</v>
      </c>
      <c r="AZ109" s="118">
        <f t="shared" si="98"/>
        <v>1904.3378182361773</v>
      </c>
      <c r="BA109" s="110">
        <f t="shared" si="99"/>
        <v>4498.7677906012723</v>
      </c>
      <c r="BB109" s="111">
        <f t="shared" si="100"/>
        <v>1888.640692827395</v>
      </c>
      <c r="BC109" s="111">
        <f t="shared" si="101"/>
        <v>2610.1270977738777</v>
      </c>
      <c r="BD109" s="111">
        <f t="shared" si="102"/>
        <v>4077.1653148034889</v>
      </c>
      <c r="BE109" s="111">
        <f t="shared" si="103"/>
        <v>1761.6846901409849</v>
      </c>
      <c r="BF109" s="112">
        <f t="shared" si="104"/>
        <v>2315.4806246625039</v>
      </c>
      <c r="BG109" s="126">
        <f t="shared" si="105"/>
        <v>4301.2249586256376</v>
      </c>
      <c r="BH109" s="127">
        <f t="shared" si="106"/>
        <v>1884.792645556749</v>
      </c>
      <c r="BI109" s="127">
        <f t="shared" si="107"/>
        <v>2416.4323130688886</v>
      </c>
      <c r="BJ109" s="127">
        <f t="shared" si="108"/>
        <v>3637.052828387722</v>
      </c>
      <c r="BK109" s="127">
        <f t="shared" si="109"/>
        <v>1664.9848050643152</v>
      </c>
      <c r="BL109" s="128">
        <f t="shared" si="110"/>
        <v>1972.068023323407</v>
      </c>
      <c r="BM109" s="132">
        <f t="shared" si="111"/>
        <v>3981.2780748375008</v>
      </c>
      <c r="BN109" s="133">
        <f t="shared" si="112"/>
        <v>1768.2362724125719</v>
      </c>
      <c r="BO109" s="133">
        <f t="shared" si="113"/>
        <v>2213.0418024249288</v>
      </c>
      <c r="BP109" s="133">
        <f t="shared" si="114"/>
        <v>3151.426535976294</v>
      </c>
      <c r="BQ109" s="133">
        <f t="shared" si="115"/>
        <v>1461.8359756281709</v>
      </c>
      <c r="BR109" s="231">
        <f t="shared" si="116"/>
        <v>1689.5905603481228</v>
      </c>
      <c r="BS109" s="401">
        <f t="shared" si="120"/>
        <v>4361.999160458693</v>
      </c>
      <c r="BT109" s="402">
        <f t="shared" si="121"/>
        <v>1967.3909504142646</v>
      </c>
      <c r="BU109" s="402">
        <f t="shared" si="122"/>
        <v>2394.6082100444282</v>
      </c>
      <c r="BV109" s="402">
        <f t="shared" si="123"/>
        <v>3321.7709308714034</v>
      </c>
      <c r="BW109" s="402">
        <f t="shared" si="124"/>
        <v>1559.592862657008</v>
      </c>
      <c r="BX109" s="403">
        <f t="shared" si="125"/>
        <v>1762.1780682143954</v>
      </c>
      <c r="BY109" s="223">
        <f t="shared" si="153"/>
        <v>-2.6138570414078705E-2</v>
      </c>
      <c r="BZ109" s="143">
        <f t="shared" si="154"/>
        <v>-2.6135888708789339E-2</v>
      </c>
      <c r="CA109" s="143">
        <f t="shared" si="155"/>
        <v>-2.6140609718381655E-2</v>
      </c>
      <c r="CB109" s="143">
        <f t="shared" si="156"/>
        <v>-0.13239849337577045</v>
      </c>
      <c r="CC109" s="143">
        <f t="shared" si="157"/>
        <v>-9.908176774400769E-2</v>
      </c>
      <c r="CD109" s="147">
        <f t="shared" si="158"/>
        <v>-0.15773421621248079</v>
      </c>
      <c r="CE109" s="150">
        <f t="shared" si="159"/>
        <v>0.17791078493898355</v>
      </c>
      <c r="CF109" s="144">
        <f t="shared" si="160"/>
        <v>0.14477415294294882</v>
      </c>
      <c r="CG109" s="144">
        <f t="shared" si="161"/>
        <v>0.20310967762551177</v>
      </c>
      <c r="CH109" s="144">
        <f t="shared" si="162"/>
        <v>0.19826813416583175</v>
      </c>
      <c r="CI109" s="144">
        <f t="shared" si="163"/>
        <v>0.15428124211959832</v>
      </c>
      <c r="CJ109" s="151">
        <f t="shared" si="164"/>
        <v>0.23404732233080075</v>
      </c>
      <c r="CK109" s="155">
        <f t="shared" si="165"/>
        <v>-2.9466318428645843E-2</v>
      </c>
      <c r="CL109" s="145">
        <f t="shared" si="166"/>
        <v>1.3039238502359319E-2</v>
      </c>
      <c r="CM109" s="145">
        <f t="shared" si="167"/>
        <v>-6.0222569555135164E-2</v>
      </c>
      <c r="CN109" s="145">
        <f t="shared" si="168"/>
        <v>-9.4469005288805377E-2</v>
      </c>
      <c r="CO109" s="145">
        <f t="shared" si="169"/>
        <v>-4.0612344676216307E-2</v>
      </c>
      <c r="CP109" s="156">
        <f t="shared" si="170"/>
        <v>-0.13544471178047437</v>
      </c>
      <c r="CQ109" s="160">
        <f t="shared" si="171"/>
        <v>-2.3116423036127116E-2</v>
      </c>
      <c r="CR109" s="146">
        <f t="shared" si="172"/>
        <v>-9.8769519872365028E-3</v>
      </c>
      <c r="CS109" s="146">
        <f t="shared" si="173"/>
        <v>-3.3443075899132077E-2</v>
      </c>
      <c r="CT109" s="146">
        <f t="shared" si="174"/>
        <v>-8.5528801556932349E-2</v>
      </c>
      <c r="CU109" s="146">
        <f t="shared" si="175"/>
        <v>-7.3381803004790136E-2</v>
      </c>
      <c r="CV109" s="408">
        <f t="shared" si="176"/>
        <v>-9.5784313931384715E-2</v>
      </c>
      <c r="CW109" s="410">
        <f t="shared" si="147"/>
        <v>0.11053666224487427</v>
      </c>
      <c r="CX109" s="411">
        <f t="shared" si="148"/>
        <v>0.1277691473643747</v>
      </c>
      <c r="CY109" s="411">
        <f t="shared" si="149"/>
        <v>9.676778304036851E-2</v>
      </c>
      <c r="CZ109" s="411">
        <f t="shared" si="150"/>
        <v>6.8396182867348887E-2</v>
      </c>
      <c r="DA109" s="411">
        <f t="shared" si="151"/>
        <v>8.139019742069753E-2</v>
      </c>
      <c r="DB109" s="412">
        <f t="shared" si="152"/>
        <v>5.7153744380945809E-2</v>
      </c>
    </row>
    <row r="110" spans="1:106" x14ac:dyDescent="0.25">
      <c r="A110" s="193">
        <v>11</v>
      </c>
      <c r="B110" s="192" t="s">
        <v>107</v>
      </c>
      <c r="C110" s="2">
        <v>1104</v>
      </c>
      <c r="D110" s="7" t="s">
        <v>110</v>
      </c>
      <c r="E110" s="24">
        <v>41241.700533818723</v>
      </c>
      <c r="F110" s="25">
        <v>17031.118154922835</v>
      </c>
      <c r="G110" s="26">
        <v>24210.582378895888</v>
      </c>
      <c r="H110" s="41">
        <v>41658.308531714087</v>
      </c>
      <c r="I110" s="33">
        <v>16509.046440082031</v>
      </c>
      <c r="J110" s="33">
        <v>25149.262091632056</v>
      </c>
      <c r="K110" s="33">
        <v>37023.406192611816</v>
      </c>
      <c r="L110" s="33">
        <v>15272.460256606872</v>
      </c>
      <c r="M110" s="42">
        <v>21750.94593600494</v>
      </c>
      <c r="N110" s="11">
        <v>40413.297514024067</v>
      </c>
      <c r="O110" s="12">
        <v>15643.647516868765</v>
      </c>
      <c r="P110" s="12">
        <v>24769.649997155302</v>
      </c>
      <c r="Q110" s="12">
        <v>36565.574943852655</v>
      </c>
      <c r="R110" s="12">
        <v>14592.068482423829</v>
      </c>
      <c r="S110" s="13">
        <v>21973.506461428828</v>
      </c>
      <c r="T110" s="50">
        <v>38803.169414553959</v>
      </c>
      <c r="U110" s="35">
        <v>15291.801136817447</v>
      </c>
      <c r="V110" s="35">
        <v>23511.368277736514</v>
      </c>
      <c r="W110" s="35">
        <v>32696.243353206399</v>
      </c>
      <c r="X110" s="35">
        <v>13508.44433465277</v>
      </c>
      <c r="Y110" s="51">
        <v>19187.799018553629</v>
      </c>
      <c r="Z110" s="59">
        <v>40433.973784424437</v>
      </c>
      <c r="AA110" s="37">
        <v>15612.772820677081</v>
      </c>
      <c r="AB110" s="37">
        <v>24821.200963747357</v>
      </c>
      <c r="AC110" s="37">
        <v>31857.625850038836</v>
      </c>
      <c r="AD110" s="37">
        <v>12907.388760572967</v>
      </c>
      <c r="AE110" s="226">
        <v>18950.237089465867</v>
      </c>
      <c r="AF110" s="41">
        <v>41578.081169948782</v>
      </c>
      <c r="AG110" s="33">
        <v>16755.695714691647</v>
      </c>
      <c r="AH110" s="33">
        <v>24822.385455257136</v>
      </c>
      <c r="AI110" s="33">
        <v>31549.245330099464</v>
      </c>
      <c r="AJ110" s="33">
        <v>13282.598173984279</v>
      </c>
      <c r="AK110" s="42">
        <v>18266.647156115185</v>
      </c>
      <c r="AL110" s="108">
        <v>14074.4072265625</v>
      </c>
      <c r="AM110" s="333">
        <v>14203.25</v>
      </c>
      <c r="AN110" s="333">
        <v>14334.435546875</v>
      </c>
      <c r="AO110" s="333">
        <v>14468</v>
      </c>
      <c r="AP110" s="388">
        <v>15223</v>
      </c>
      <c r="AQ110" s="93">
        <v>15351</v>
      </c>
      <c r="AR110" s="391">
        <f t="shared" si="90"/>
        <v>2930.261990429241</v>
      </c>
      <c r="AS110" s="122">
        <f t="shared" si="91"/>
        <v>1210.0771194668973</v>
      </c>
      <c r="AT110" s="123">
        <f t="shared" si="92"/>
        <v>1720.1848709623434</v>
      </c>
      <c r="AU110" s="116">
        <f t="shared" si="93"/>
        <v>2933.0124113645884</v>
      </c>
      <c r="AV110" s="117">
        <f t="shared" si="94"/>
        <v>1162.3428750519797</v>
      </c>
      <c r="AW110" s="117">
        <f t="shared" si="95"/>
        <v>1770.6695363126084</v>
      </c>
      <c r="AX110" s="117">
        <f t="shared" si="96"/>
        <v>2606.685525679814</v>
      </c>
      <c r="AY110" s="117">
        <f t="shared" si="97"/>
        <v>1075.2792675343228</v>
      </c>
      <c r="AZ110" s="118">
        <f t="shared" si="98"/>
        <v>1531.4062581454905</v>
      </c>
      <c r="BA110" s="110">
        <f t="shared" si="99"/>
        <v>2819.315583223954</v>
      </c>
      <c r="BB110" s="111">
        <f t="shared" si="100"/>
        <v>1091.3333465913265</v>
      </c>
      <c r="BC110" s="111">
        <f t="shared" si="101"/>
        <v>1727.9822366326273</v>
      </c>
      <c r="BD110" s="111">
        <f t="shared" si="102"/>
        <v>2550.8904640353408</v>
      </c>
      <c r="BE110" s="111">
        <f t="shared" si="103"/>
        <v>1017.9730087526882</v>
      </c>
      <c r="BF110" s="112">
        <f t="shared" si="104"/>
        <v>1532.9174552826528</v>
      </c>
      <c r="BG110" s="126">
        <f t="shared" si="105"/>
        <v>2681.9995448267873</v>
      </c>
      <c r="BH110" s="127">
        <f t="shared" si="106"/>
        <v>1056.9395311596243</v>
      </c>
      <c r="BI110" s="127">
        <f t="shared" si="107"/>
        <v>1625.0600136671628</v>
      </c>
      <c r="BJ110" s="127">
        <f t="shared" si="108"/>
        <v>2259.9007017698646</v>
      </c>
      <c r="BK110" s="127">
        <f t="shared" si="109"/>
        <v>933.67738005617707</v>
      </c>
      <c r="BL110" s="128">
        <f t="shared" si="110"/>
        <v>1326.2233217136875</v>
      </c>
      <c r="BM110" s="132">
        <f t="shared" si="111"/>
        <v>2656.1107393039765</v>
      </c>
      <c r="BN110" s="133">
        <f t="shared" si="112"/>
        <v>1025.6042055230296</v>
      </c>
      <c r="BO110" s="133">
        <f t="shared" si="113"/>
        <v>1630.5065337809469</v>
      </c>
      <c r="BP110" s="133">
        <f t="shared" si="114"/>
        <v>2092.7298068737332</v>
      </c>
      <c r="BQ110" s="133">
        <f t="shared" si="115"/>
        <v>847.88732579471639</v>
      </c>
      <c r="BR110" s="231">
        <f t="shared" si="116"/>
        <v>1244.8424810790164</v>
      </c>
      <c r="BS110" s="401">
        <f t="shared" si="120"/>
        <v>2708.4933339814202</v>
      </c>
      <c r="BT110" s="402">
        <f t="shared" si="121"/>
        <v>1091.5051602300598</v>
      </c>
      <c r="BU110" s="402">
        <f t="shared" si="122"/>
        <v>1616.9881737513606</v>
      </c>
      <c r="BV110" s="402">
        <f t="shared" si="123"/>
        <v>2055.1915399713025</v>
      </c>
      <c r="BW110" s="402">
        <f t="shared" si="124"/>
        <v>865.25947325804702</v>
      </c>
      <c r="BX110" s="403">
        <f t="shared" si="125"/>
        <v>1189.9320667132556</v>
      </c>
      <c r="BY110" s="223">
        <f t="shared" si="153"/>
        <v>1.0101620265482022E-2</v>
      </c>
      <c r="BZ110" s="143">
        <f t="shared" si="154"/>
        <v>-3.0653989367685725E-2</v>
      </c>
      <c r="CA110" s="143">
        <f t="shared" si="155"/>
        <v>3.8771463571004604E-2</v>
      </c>
      <c r="CB110" s="143">
        <f t="shared" si="156"/>
        <v>-0.10228226010583273</v>
      </c>
      <c r="CC110" s="143">
        <f t="shared" si="157"/>
        <v>-0.10326144662484327</v>
      </c>
      <c r="CD110" s="147">
        <f t="shared" si="158"/>
        <v>-0.10159344390802375</v>
      </c>
      <c r="CE110" s="150">
        <f t="shared" si="159"/>
        <v>-2.9886259465916731E-2</v>
      </c>
      <c r="CF110" s="144">
        <f t="shared" si="160"/>
        <v>-5.2419679498397861E-2</v>
      </c>
      <c r="CG110" s="144">
        <f t="shared" si="161"/>
        <v>-1.5094363130561287E-2</v>
      </c>
      <c r="CH110" s="144">
        <f t="shared" si="162"/>
        <v>-1.2365994808184974E-2</v>
      </c>
      <c r="CI110" s="144">
        <f t="shared" si="163"/>
        <v>-4.4550240285529966E-2</v>
      </c>
      <c r="CJ110" s="151">
        <f t="shared" si="164"/>
        <v>1.0232222822800391E-2</v>
      </c>
      <c r="CK110" s="155">
        <f t="shared" si="165"/>
        <v>-3.9841542227811721E-2</v>
      </c>
      <c r="CL110" s="145">
        <f t="shared" si="166"/>
        <v>-2.2491326250602187E-2</v>
      </c>
      <c r="CM110" s="145">
        <f t="shared" si="167"/>
        <v>-5.07993338445758E-2</v>
      </c>
      <c r="CN110" s="145">
        <f t="shared" si="168"/>
        <v>-0.1058189730802185</v>
      </c>
      <c r="CO110" s="145">
        <f t="shared" si="169"/>
        <v>-7.4261174766023494E-2</v>
      </c>
      <c r="CP110" s="156">
        <f t="shared" si="170"/>
        <v>-0.12677573548696414</v>
      </c>
      <c r="CQ110" s="160">
        <f t="shared" si="171"/>
        <v>4.2027607395874488E-2</v>
      </c>
      <c r="CR110" s="146">
        <f t="shared" si="172"/>
        <v>2.0989789298714048E-2</v>
      </c>
      <c r="CS110" s="146">
        <f t="shared" si="173"/>
        <v>5.5710610736813437E-2</v>
      </c>
      <c r="CT110" s="146">
        <f t="shared" si="174"/>
        <v>-2.5648741786885521E-2</v>
      </c>
      <c r="CU110" s="146">
        <f t="shared" si="175"/>
        <v>-4.4494803338526151E-2</v>
      </c>
      <c r="CV110" s="408">
        <f t="shared" si="176"/>
        <v>-1.238088479340709E-2</v>
      </c>
      <c r="CW110" s="410">
        <f t="shared" si="147"/>
        <v>2.8295694893215425E-2</v>
      </c>
      <c r="CX110" s="411">
        <f t="shared" si="148"/>
        <v>7.3204350511070881E-2</v>
      </c>
      <c r="CY110" s="411">
        <f t="shared" si="149"/>
        <v>4.7720958849213106E-5</v>
      </c>
      <c r="CZ110" s="411">
        <f t="shared" si="150"/>
        <v>-9.6799592471513672E-3</v>
      </c>
      <c r="DA110" s="411">
        <f t="shared" si="151"/>
        <v>2.9069350925373105E-2</v>
      </c>
      <c r="DB110" s="412">
        <f t="shared" si="152"/>
        <v>-3.607289608691381E-2</v>
      </c>
    </row>
    <row r="111" spans="1:106" x14ac:dyDescent="0.25">
      <c r="A111" s="191">
        <v>11</v>
      </c>
      <c r="B111" s="192" t="s">
        <v>107</v>
      </c>
      <c r="C111" s="2">
        <v>1105</v>
      </c>
      <c r="D111" s="7" t="s">
        <v>111</v>
      </c>
      <c r="E111" s="24">
        <v>25214.789602141536</v>
      </c>
      <c r="F111" s="25">
        <v>9965.6487816807476</v>
      </c>
      <c r="G111" s="26">
        <v>15249.140820460789</v>
      </c>
      <c r="H111" s="41">
        <v>26215.220551984523</v>
      </c>
      <c r="I111" s="33">
        <v>9899.9930442708282</v>
      </c>
      <c r="J111" s="33">
        <v>16315.227507713695</v>
      </c>
      <c r="K111" s="33">
        <v>23269.066465099666</v>
      </c>
      <c r="L111" s="33">
        <v>9158.448421480085</v>
      </c>
      <c r="M111" s="42">
        <v>14110.618043619581</v>
      </c>
      <c r="N111" s="11">
        <v>30643.617260113111</v>
      </c>
      <c r="O111" s="12">
        <v>11073.981260172201</v>
      </c>
      <c r="P111" s="12">
        <v>19569.635999940911</v>
      </c>
      <c r="Q111" s="12">
        <v>27690.079581061043</v>
      </c>
      <c r="R111" s="12">
        <v>10329.579003059462</v>
      </c>
      <c r="S111" s="13">
        <v>17360.500578001582</v>
      </c>
      <c r="T111" s="50">
        <v>20253.217862837388</v>
      </c>
      <c r="U111" s="35">
        <v>7328.2874297515009</v>
      </c>
      <c r="V111" s="35">
        <v>12924.930433085889</v>
      </c>
      <c r="W111" s="35">
        <v>17021.779564992183</v>
      </c>
      <c r="X111" s="35">
        <v>6473.6496327296927</v>
      </c>
      <c r="Y111" s="51">
        <v>10548.129932262491</v>
      </c>
      <c r="Z111" s="59">
        <v>21752.31251711573</v>
      </c>
      <c r="AA111" s="37">
        <v>7740.2386723092841</v>
      </c>
      <c r="AB111" s="37">
        <v>14012.073844806446</v>
      </c>
      <c r="AC111" s="37">
        <v>17096.803811064437</v>
      </c>
      <c r="AD111" s="37">
        <v>6399.0087341054659</v>
      </c>
      <c r="AE111" s="226">
        <v>10697.795076958972</v>
      </c>
      <c r="AF111" s="41">
        <v>25866.445031143681</v>
      </c>
      <c r="AG111" s="33">
        <v>9581.1051248502899</v>
      </c>
      <c r="AH111" s="33">
        <v>16285.339906293391</v>
      </c>
      <c r="AI111" s="33">
        <v>19579.432497614187</v>
      </c>
      <c r="AJ111" s="33">
        <v>7595.1468445743294</v>
      </c>
      <c r="AK111" s="42">
        <v>11984.285653039857</v>
      </c>
      <c r="AL111" s="108">
        <v>7396.720703125</v>
      </c>
      <c r="AM111" s="333">
        <v>7317.236328125</v>
      </c>
      <c r="AN111" s="333">
        <v>7238.66650390625</v>
      </c>
      <c r="AO111" s="333">
        <v>7161</v>
      </c>
      <c r="AP111" s="388">
        <v>7448</v>
      </c>
      <c r="AQ111" s="93">
        <v>7363</v>
      </c>
      <c r="AR111" s="391">
        <f t="shared" si="90"/>
        <v>3408.9146547724422</v>
      </c>
      <c r="AS111" s="122">
        <f t="shared" si="91"/>
        <v>1347.3063512416272</v>
      </c>
      <c r="AT111" s="123">
        <f t="shared" si="92"/>
        <v>2061.6083035308152</v>
      </c>
      <c r="AU111" s="116">
        <f t="shared" si="93"/>
        <v>3582.6669218297648</v>
      </c>
      <c r="AV111" s="117">
        <f t="shared" si="94"/>
        <v>1352.968880643991</v>
      </c>
      <c r="AW111" s="117">
        <f t="shared" si="95"/>
        <v>2229.6980411857735</v>
      </c>
      <c r="AX111" s="117">
        <f t="shared" si="96"/>
        <v>3180.0348412502663</v>
      </c>
      <c r="AY111" s="117">
        <f t="shared" si="97"/>
        <v>1251.6267086082876</v>
      </c>
      <c r="AZ111" s="118">
        <f t="shared" si="98"/>
        <v>1928.4081326419789</v>
      </c>
      <c r="BA111" s="110">
        <f t="shared" si="99"/>
        <v>4233.3235332193708</v>
      </c>
      <c r="BB111" s="111">
        <f t="shared" si="100"/>
        <v>1529.8371950408646</v>
      </c>
      <c r="BC111" s="111">
        <f t="shared" si="101"/>
        <v>2703.4863381785053</v>
      </c>
      <c r="BD111" s="111">
        <f t="shared" si="102"/>
        <v>3825.3011885709143</v>
      </c>
      <c r="BE111" s="111">
        <f t="shared" si="103"/>
        <v>1427.0002627535391</v>
      </c>
      <c r="BF111" s="112">
        <f t="shared" si="104"/>
        <v>2398.3009258173752</v>
      </c>
      <c r="BG111" s="126">
        <f t="shared" si="105"/>
        <v>2828.2667033706725</v>
      </c>
      <c r="BH111" s="127">
        <f t="shared" si="106"/>
        <v>1023.3609034703952</v>
      </c>
      <c r="BI111" s="127">
        <f t="shared" si="107"/>
        <v>1804.9057999002778</v>
      </c>
      <c r="BJ111" s="127">
        <f t="shared" si="108"/>
        <v>2377.01152981318</v>
      </c>
      <c r="BK111" s="127">
        <f t="shared" si="109"/>
        <v>904.0147511143266</v>
      </c>
      <c r="BL111" s="128">
        <f t="shared" si="110"/>
        <v>1472.9967786988536</v>
      </c>
      <c r="BM111" s="132">
        <f t="shared" si="111"/>
        <v>2920.5575345214456</v>
      </c>
      <c r="BN111" s="133">
        <f t="shared" si="112"/>
        <v>1039.2372009008168</v>
      </c>
      <c r="BO111" s="133">
        <f t="shared" si="113"/>
        <v>1881.3203336206293</v>
      </c>
      <c r="BP111" s="133">
        <f t="shared" si="114"/>
        <v>2295.489233494151</v>
      </c>
      <c r="BQ111" s="133">
        <f t="shared" si="115"/>
        <v>859.15799330094865</v>
      </c>
      <c r="BR111" s="231">
        <f t="shared" si="116"/>
        <v>1436.3312401932026</v>
      </c>
      <c r="BS111" s="401">
        <f t="shared" si="120"/>
        <v>3513.0306982403476</v>
      </c>
      <c r="BT111" s="402">
        <f t="shared" si="121"/>
        <v>1301.2501867242008</v>
      </c>
      <c r="BU111" s="402">
        <f t="shared" si="122"/>
        <v>2211.7805115161473</v>
      </c>
      <c r="BV111" s="402">
        <f t="shared" si="123"/>
        <v>2659.1650818435674</v>
      </c>
      <c r="BW111" s="402">
        <f t="shared" si="124"/>
        <v>1031.5288394097961</v>
      </c>
      <c r="BX111" s="403">
        <f t="shared" si="125"/>
        <v>1627.636242433771</v>
      </c>
      <c r="BY111" s="223">
        <f t="shared" si="153"/>
        <v>3.9676355251364787E-2</v>
      </c>
      <c r="BZ111" s="143">
        <f t="shared" si="154"/>
        <v>-6.5882050279165265E-3</v>
      </c>
      <c r="CA111" s="143">
        <f t="shared" si="155"/>
        <v>6.9911262529785703E-2</v>
      </c>
      <c r="CB111" s="143">
        <f t="shared" si="156"/>
        <v>-7.7165947753005115E-2</v>
      </c>
      <c r="CC111" s="143">
        <f t="shared" si="157"/>
        <v>-8.0998274962739036E-2</v>
      </c>
      <c r="CD111" s="147">
        <f t="shared" si="158"/>
        <v>-7.4661437666938973E-2</v>
      </c>
      <c r="CE111" s="150">
        <f t="shared" si="159"/>
        <v>0.16892464052885311</v>
      </c>
      <c r="CF111" s="144">
        <f t="shared" si="160"/>
        <v>0.11858475159038265</v>
      </c>
      <c r="CG111" s="144">
        <f t="shared" si="161"/>
        <v>0.1994706166793298</v>
      </c>
      <c r="CH111" s="144">
        <f t="shared" si="162"/>
        <v>0.18999529364842704</v>
      </c>
      <c r="CI111" s="144">
        <f t="shared" si="163"/>
        <v>0.12787434374065207</v>
      </c>
      <c r="CJ111" s="151">
        <f t="shared" si="164"/>
        <v>0.23031468390227636</v>
      </c>
      <c r="CK111" s="155">
        <f t="shared" si="165"/>
        <v>-0.33907222209044685</v>
      </c>
      <c r="CL111" s="145">
        <f t="shared" si="166"/>
        <v>-0.33824274598442422</v>
      </c>
      <c r="CM111" s="145">
        <f t="shared" si="167"/>
        <v>-0.33954160245367287</v>
      </c>
      <c r="CN111" s="145">
        <f t="shared" si="168"/>
        <v>-0.38527516632222214</v>
      </c>
      <c r="CO111" s="145">
        <f t="shared" si="169"/>
        <v>-0.37329007979780227</v>
      </c>
      <c r="CP111" s="156">
        <f t="shared" si="170"/>
        <v>-0.39240634883370873</v>
      </c>
      <c r="CQ111" s="160">
        <f t="shared" si="171"/>
        <v>7.4017603742318389E-2</v>
      </c>
      <c r="CR111" s="146">
        <f t="shared" si="172"/>
        <v>5.6213848939021802E-2</v>
      </c>
      <c r="CS111" s="146">
        <f t="shared" si="173"/>
        <v>8.4112128676347278E-2</v>
      </c>
      <c r="CT111" s="146">
        <f t="shared" si="174"/>
        <v>4.4075442162670965E-3</v>
      </c>
      <c r="CU111" s="146">
        <f t="shared" si="175"/>
        <v>-1.1529956494224659E-2</v>
      </c>
      <c r="CV111" s="408">
        <f t="shared" si="176"/>
        <v>1.4188784709478701E-2</v>
      </c>
      <c r="CW111" s="410">
        <f t="shared" si="147"/>
        <v>0.18913540851303789</v>
      </c>
      <c r="CX111" s="411">
        <f t="shared" si="148"/>
        <v>0.23783070916491353</v>
      </c>
      <c r="CY111" s="411">
        <f t="shared" si="149"/>
        <v>0.16223623188579814</v>
      </c>
      <c r="CZ111" s="411">
        <f t="shared" si="150"/>
        <v>0.14521010558377476</v>
      </c>
      <c r="DA111" s="411">
        <f t="shared" si="151"/>
        <v>0.1869255317770831</v>
      </c>
      <c r="DB111" s="412">
        <f t="shared" si="152"/>
        <v>0.12025754530031545</v>
      </c>
    </row>
    <row r="112" spans="1:106" x14ac:dyDescent="0.25">
      <c r="A112" s="193">
        <v>11</v>
      </c>
      <c r="B112" s="192" t="s">
        <v>107</v>
      </c>
      <c r="C112" s="2">
        <v>1106</v>
      </c>
      <c r="D112" s="7" t="s">
        <v>112</v>
      </c>
      <c r="E112" s="24">
        <v>24851.788945876258</v>
      </c>
      <c r="F112" s="25">
        <v>8960.2821426254814</v>
      </c>
      <c r="G112" s="26">
        <v>15891.506803250777</v>
      </c>
      <c r="H112" s="41">
        <v>29381.328736192081</v>
      </c>
      <c r="I112" s="33">
        <v>10147.555388980707</v>
      </c>
      <c r="J112" s="33">
        <v>19233.773347211376</v>
      </c>
      <c r="K112" s="33">
        <v>26022.260277829679</v>
      </c>
      <c r="L112" s="33">
        <v>9387.4674677548883</v>
      </c>
      <c r="M112" s="42">
        <v>16634.792810074792</v>
      </c>
      <c r="N112" s="11">
        <v>26982.156330626829</v>
      </c>
      <c r="O112" s="12">
        <v>8656.329196411265</v>
      </c>
      <c r="P112" s="12">
        <v>18325.827134215564</v>
      </c>
      <c r="Q112" s="12">
        <v>24331.543688104699</v>
      </c>
      <c r="R112" s="12">
        <v>8074.443527587292</v>
      </c>
      <c r="S112" s="13">
        <v>16257.100160517406</v>
      </c>
      <c r="T112" s="50">
        <v>27385.522352147753</v>
      </c>
      <c r="U112" s="35">
        <v>8714.1971269046298</v>
      </c>
      <c r="V112" s="35">
        <v>18671.325225243123</v>
      </c>
      <c r="W112" s="35">
        <v>22935.736704009465</v>
      </c>
      <c r="X112" s="35">
        <v>7697.9320981727969</v>
      </c>
      <c r="Y112" s="51">
        <v>15237.804605836669</v>
      </c>
      <c r="Z112" s="59">
        <v>32959.241486691913</v>
      </c>
      <c r="AA112" s="37">
        <v>11064.290025461114</v>
      </c>
      <c r="AB112" s="37">
        <v>21894.951461230798</v>
      </c>
      <c r="AC112" s="37">
        <v>25863.201871724596</v>
      </c>
      <c r="AD112" s="37">
        <v>9147.0678756832804</v>
      </c>
      <c r="AE112" s="226">
        <v>16716.133996041317</v>
      </c>
      <c r="AF112" s="41">
        <v>35549.121801647882</v>
      </c>
      <c r="AG112" s="33">
        <v>12365.819118278165</v>
      </c>
      <c r="AH112" s="33">
        <v>23183.302683369715</v>
      </c>
      <c r="AI112" s="33">
        <v>26863.104959928489</v>
      </c>
      <c r="AJ112" s="33">
        <v>9802.649155071751</v>
      </c>
      <c r="AK112" s="42">
        <v>17060.455804856738</v>
      </c>
      <c r="AL112" s="108">
        <v>15105.544921875</v>
      </c>
      <c r="AM112" s="333">
        <v>15002.4013671875</v>
      </c>
      <c r="AN112" s="333">
        <v>14900.22265625</v>
      </c>
      <c r="AO112" s="333">
        <v>14799</v>
      </c>
      <c r="AP112" s="388">
        <v>15428</v>
      </c>
      <c r="AQ112" s="93">
        <v>15313</v>
      </c>
      <c r="AR112" s="391">
        <f t="shared" si="90"/>
        <v>1645.2096944802897</v>
      </c>
      <c r="AS112" s="122">
        <f t="shared" si="91"/>
        <v>593.17834536705163</v>
      </c>
      <c r="AT112" s="123">
        <f t="shared" si="92"/>
        <v>1052.0313491132381</v>
      </c>
      <c r="AU112" s="116">
        <f t="shared" si="93"/>
        <v>1958.4417199004854</v>
      </c>
      <c r="AV112" s="117">
        <f t="shared" si="94"/>
        <v>676.39540768286145</v>
      </c>
      <c r="AW112" s="117">
        <f t="shared" si="95"/>
        <v>1282.0463122176241</v>
      </c>
      <c r="AX112" s="117">
        <f t="shared" si="96"/>
        <v>1734.5396674124624</v>
      </c>
      <c r="AY112" s="117">
        <f t="shared" si="97"/>
        <v>625.73099052573593</v>
      </c>
      <c r="AZ112" s="118">
        <f t="shared" si="98"/>
        <v>1108.8086768867267</v>
      </c>
      <c r="BA112" s="110">
        <f t="shared" si="99"/>
        <v>1810.8559149154041</v>
      </c>
      <c r="BB112" s="111">
        <f t="shared" si="100"/>
        <v>580.95300963709485</v>
      </c>
      <c r="BC112" s="111">
        <f t="shared" si="101"/>
        <v>1229.9029052783094</v>
      </c>
      <c r="BD112" s="111">
        <f t="shared" si="102"/>
        <v>1632.9651072629219</v>
      </c>
      <c r="BE112" s="111">
        <f t="shared" si="103"/>
        <v>541.90086375658359</v>
      </c>
      <c r="BF112" s="112">
        <f t="shared" si="104"/>
        <v>1091.064243506338</v>
      </c>
      <c r="BG112" s="126">
        <f t="shared" si="105"/>
        <v>1850.4981655617105</v>
      </c>
      <c r="BH112" s="127">
        <f t="shared" si="106"/>
        <v>588.83688944554569</v>
      </c>
      <c r="BI112" s="127">
        <f t="shared" si="107"/>
        <v>1261.6612761161648</v>
      </c>
      <c r="BJ112" s="127">
        <f t="shared" si="108"/>
        <v>1549.8166568017748</v>
      </c>
      <c r="BK112" s="127">
        <f t="shared" si="109"/>
        <v>520.1656935044798</v>
      </c>
      <c r="BL112" s="128">
        <f t="shared" si="110"/>
        <v>1029.650963297295</v>
      </c>
      <c r="BM112" s="132">
        <f t="shared" si="111"/>
        <v>2136.3262565913869</v>
      </c>
      <c r="BN112" s="133">
        <f t="shared" si="112"/>
        <v>717.15647040842066</v>
      </c>
      <c r="BO112" s="133">
        <f t="shared" si="113"/>
        <v>1419.1697861829659</v>
      </c>
      <c r="BP112" s="133">
        <f t="shared" si="114"/>
        <v>1676.380728009113</v>
      </c>
      <c r="BQ112" s="133">
        <f t="shared" si="115"/>
        <v>592.88746925611099</v>
      </c>
      <c r="BR112" s="231">
        <f t="shared" si="116"/>
        <v>1083.4932587530022</v>
      </c>
      <c r="BS112" s="401">
        <f t="shared" si="120"/>
        <v>2321.4994972668896</v>
      </c>
      <c r="BT112" s="402">
        <f t="shared" si="121"/>
        <v>807.53732895436326</v>
      </c>
      <c r="BU112" s="402">
        <f t="shared" si="122"/>
        <v>1513.9621683125263</v>
      </c>
      <c r="BV112" s="402">
        <f t="shared" si="123"/>
        <v>1754.2679396544434</v>
      </c>
      <c r="BW112" s="402">
        <f t="shared" si="124"/>
        <v>640.15210311968588</v>
      </c>
      <c r="BX112" s="403">
        <f t="shared" si="125"/>
        <v>1114.1158365347571</v>
      </c>
      <c r="BY112" s="223">
        <f t="shared" si="153"/>
        <v>0.18226212206213929</v>
      </c>
      <c r="BZ112" s="143">
        <f t="shared" si="154"/>
        <v>0.13250400238036911</v>
      </c>
      <c r="CA112" s="143">
        <f t="shared" si="155"/>
        <v>0.21031778706326973</v>
      </c>
      <c r="CB112" s="143">
        <f t="shared" si="156"/>
        <v>4.7098071470932902E-2</v>
      </c>
      <c r="CC112" s="143">
        <f t="shared" si="157"/>
        <v>4.7675432350195612E-2</v>
      </c>
      <c r="CD112" s="147">
        <f t="shared" si="158"/>
        <v>4.6772531769735524E-2</v>
      </c>
      <c r="CE112" s="150">
        <f t="shared" si="159"/>
        <v>-8.1656361667875779E-2</v>
      </c>
      <c r="CF112" s="144">
        <f t="shared" si="160"/>
        <v>-0.14695423039412761</v>
      </c>
      <c r="CG112" s="144">
        <f t="shared" si="161"/>
        <v>-4.7205828861836475E-2</v>
      </c>
      <c r="CH112" s="144">
        <f t="shared" si="162"/>
        <v>-6.4971934477399268E-2</v>
      </c>
      <c r="CI112" s="144">
        <f t="shared" si="163"/>
        <v>-0.13986987914234761</v>
      </c>
      <c r="CJ112" s="151">
        <f t="shared" si="164"/>
        <v>-2.2704980691351816E-2</v>
      </c>
      <c r="CK112" s="155">
        <f t="shared" si="165"/>
        <v>1.494936196270838E-2</v>
      </c>
      <c r="CL112" s="145">
        <f t="shared" si="166"/>
        <v>6.6850427219606766E-3</v>
      </c>
      <c r="CM112" s="145">
        <f t="shared" si="167"/>
        <v>1.8853069413848754E-2</v>
      </c>
      <c r="CN112" s="145">
        <f t="shared" si="168"/>
        <v>-5.7366149965142638E-2</v>
      </c>
      <c r="CO112" s="145">
        <f t="shared" si="169"/>
        <v>-4.6630015818192205E-2</v>
      </c>
      <c r="CP112" s="156">
        <f t="shared" si="170"/>
        <v>-6.2698485253614655E-2</v>
      </c>
      <c r="CQ112" s="160">
        <f t="shared" si="171"/>
        <v>0.2035279467330311</v>
      </c>
      <c r="CR112" s="146">
        <f t="shared" si="172"/>
        <v>0.26968553319739519</v>
      </c>
      <c r="CS112" s="146">
        <f t="shared" si="173"/>
        <v>0.17265117484159184</v>
      </c>
      <c r="CT112" s="146">
        <f t="shared" si="174"/>
        <v>0.1276377212336664</v>
      </c>
      <c r="CU112" s="146">
        <f t="shared" si="175"/>
        <v>0.18825000779812728</v>
      </c>
      <c r="CV112" s="408">
        <f t="shared" si="176"/>
        <v>9.7017216616519061E-2</v>
      </c>
      <c r="CW112" s="410">
        <f t="shared" si="147"/>
        <v>7.857827419971708E-2</v>
      </c>
      <c r="CX112" s="411">
        <f t="shared" si="148"/>
        <v>0.11763331310205856</v>
      </c>
      <c r="CY112" s="411">
        <f t="shared" si="149"/>
        <v>5.8842387681022713E-2</v>
      </c>
      <c r="CZ112" s="411">
        <f t="shared" si="150"/>
        <v>3.8661225828231852E-2</v>
      </c>
      <c r="DA112" s="411">
        <f t="shared" si="151"/>
        <v>7.1671194343192635E-2</v>
      </c>
      <c r="DB112" s="412">
        <f t="shared" si="152"/>
        <v>2.0598172334402347E-2</v>
      </c>
    </row>
    <row r="113" spans="1:106" x14ac:dyDescent="0.25">
      <c r="A113" s="191">
        <v>11</v>
      </c>
      <c r="B113" s="192" t="s">
        <v>107</v>
      </c>
      <c r="C113" s="2">
        <v>1107</v>
      </c>
      <c r="D113" s="7" t="s">
        <v>113</v>
      </c>
      <c r="E113" s="24">
        <v>31457.100387386421</v>
      </c>
      <c r="F113" s="25">
        <v>11682.051788754829</v>
      </c>
      <c r="G113" s="26">
        <v>19775.048598631591</v>
      </c>
      <c r="H113" s="41">
        <v>38605.005633652188</v>
      </c>
      <c r="I113" s="33">
        <v>14011.115756475174</v>
      </c>
      <c r="J113" s="33">
        <v>24593.889877177015</v>
      </c>
      <c r="K113" s="33">
        <v>34232.252328958755</v>
      </c>
      <c r="L113" s="33">
        <v>12961.633448553201</v>
      </c>
      <c r="M113" s="42">
        <v>21270.618880405553</v>
      </c>
      <c r="N113" s="11">
        <v>37026.67935005355</v>
      </c>
      <c r="O113" s="12">
        <v>12643.357247312731</v>
      </c>
      <c r="P113" s="12">
        <v>24383.322102740818</v>
      </c>
      <c r="Q113" s="12">
        <v>33424.249755529636</v>
      </c>
      <c r="R113" s="12">
        <v>11793.460227328434</v>
      </c>
      <c r="S113" s="13">
        <v>21630.7895282012</v>
      </c>
      <c r="T113" s="50">
        <v>43652.848842642794</v>
      </c>
      <c r="U113" s="35">
        <v>15544.073424369457</v>
      </c>
      <c r="V113" s="35">
        <v>28108.775418273333</v>
      </c>
      <c r="W113" s="35">
        <v>36671.072678395736</v>
      </c>
      <c r="X113" s="35">
        <v>13731.296183371034</v>
      </c>
      <c r="Y113" s="51">
        <v>22939.7764950247</v>
      </c>
      <c r="Z113" s="59">
        <v>40236.026454869359</v>
      </c>
      <c r="AA113" s="37">
        <v>14076.384775716362</v>
      </c>
      <c r="AB113" s="37">
        <v>26159.641679152999</v>
      </c>
      <c r="AC113" s="37">
        <v>31609.322451674554</v>
      </c>
      <c r="AD113" s="37">
        <v>11637.226310175853</v>
      </c>
      <c r="AE113" s="226">
        <v>19972.0961414987</v>
      </c>
      <c r="AF113" s="41">
        <v>43569.791500491621</v>
      </c>
      <c r="AG113" s="33">
        <v>16425.044898231343</v>
      </c>
      <c r="AH113" s="33">
        <v>27144.746602260278</v>
      </c>
      <c r="AI113" s="33">
        <v>32996.143240017125</v>
      </c>
      <c r="AJ113" s="33">
        <v>13020.484203563394</v>
      </c>
      <c r="AK113" s="42">
        <v>19975.659036453733</v>
      </c>
      <c r="AL113" s="108">
        <v>13401.4052734375</v>
      </c>
      <c r="AM113" s="333">
        <v>13166.9169921875</v>
      </c>
      <c r="AN113" s="333">
        <v>12938.5234375</v>
      </c>
      <c r="AO113" s="333">
        <v>12716</v>
      </c>
      <c r="AP113" s="388">
        <v>13169</v>
      </c>
      <c r="AQ113" s="93">
        <v>12923</v>
      </c>
      <c r="AR113" s="391">
        <f t="shared" si="90"/>
        <v>2347.2986411161328</v>
      </c>
      <c r="AS113" s="122">
        <f t="shared" si="91"/>
        <v>871.70349305900413</v>
      </c>
      <c r="AT113" s="123">
        <f t="shared" si="92"/>
        <v>1475.5951480571287</v>
      </c>
      <c r="AU113" s="116">
        <f t="shared" si="93"/>
        <v>2931.9700015241383</v>
      </c>
      <c r="AV113" s="117">
        <f t="shared" si="94"/>
        <v>1064.1151428833775</v>
      </c>
      <c r="AW113" s="117">
        <f t="shared" si="95"/>
        <v>1867.8548586407608</v>
      </c>
      <c r="AX113" s="117">
        <f t="shared" si="96"/>
        <v>2599.8684695339257</v>
      </c>
      <c r="AY113" s="117">
        <f t="shared" si="97"/>
        <v>984.40914120168736</v>
      </c>
      <c r="AZ113" s="118">
        <f t="shared" si="98"/>
        <v>1615.4593283322383</v>
      </c>
      <c r="BA113" s="110">
        <f t="shared" si="99"/>
        <v>2861.7391720865407</v>
      </c>
      <c r="BB113" s="111">
        <f t="shared" si="100"/>
        <v>977.18702666397144</v>
      </c>
      <c r="BC113" s="111">
        <f t="shared" si="101"/>
        <v>1884.5521454225691</v>
      </c>
      <c r="BD113" s="111">
        <f t="shared" si="102"/>
        <v>2583.3125330712323</v>
      </c>
      <c r="BE113" s="111">
        <f t="shared" si="103"/>
        <v>911.49969966025617</v>
      </c>
      <c r="BF113" s="112">
        <f t="shared" si="104"/>
        <v>1671.8128334109763</v>
      </c>
      <c r="BG113" s="126">
        <f t="shared" si="105"/>
        <v>3432.9072697894617</v>
      </c>
      <c r="BH113" s="127">
        <f t="shared" si="106"/>
        <v>1222.4027543543141</v>
      </c>
      <c r="BI113" s="127">
        <f t="shared" si="107"/>
        <v>2210.5045154351474</v>
      </c>
      <c r="BJ113" s="127">
        <f t="shared" si="108"/>
        <v>2883.8528372440815</v>
      </c>
      <c r="BK113" s="127">
        <f t="shared" si="109"/>
        <v>1079.8439905136077</v>
      </c>
      <c r="BL113" s="128">
        <f t="shared" si="110"/>
        <v>1804.0088467304734</v>
      </c>
      <c r="BM113" s="132">
        <f t="shared" si="111"/>
        <v>3055.3592873315638</v>
      </c>
      <c r="BN113" s="133">
        <f t="shared" si="112"/>
        <v>1068.9030887475406</v>
      </c>
      <c r="BO113" s="133">
        <f t="shared" si="113"/>
        <v>1986.456198584023</v>
      </c>
      <c r="BP113" s="133">
        <f t="shared" si="114"/>
        <v>2400.2826677556804</v>
      </c>
      <c r="BQ113" s="133">
        <f t="shared" si="115"/>
        <v>883.68337080840251</v>
      </c>
      <c r="BR113" s="231">
        <f t="shared" si="116"/>
        <v>1516.5992969472777</v>
      </c>
      <c r="BS113" s="401">
        <f t="shared" si="120"/>
        <v>3371.4920297525045</v>
      </c>
      <c r="BT113" s="402">
        <f t="shared" si="121"/>
        <v>1270.9931825606548</v>
      </c>
      <c r="BU113" s="402">
        <f t="shared" si="122"/>
        <v>2100.49884719185</v>
      </c>
      <c r="BV113" s="402">
        <f t="shared" si="123"/>
        <v>2553.2881869548187</v>
      </c>
      <c r="BW113" s="402">
        <f t="shared" si="124"/>
        <v>1007.5434654154139</v>
      </c>
      <c r="BX113" s="403">
        <f t="shared" si="125"/>
        <v>1545.7447215394054</v>
      </c>
      <c r="BY113" s="223">
        <f t="shared" si="153"/>
        <v>0.22722708572122285</v>
      </c>
      <c r="BZ113" s="143">
        <f t="shared" si="154"/>
        <v>0.19937113872088016</v>
      </c>
      <c r="CA113" s="143">
        <f t="shared" si="155"/>
        <v>0.24368290446977114</v>
      </c>
      <c r="CB113" s="143">
        <f t="shared" si="156"/>
        <v>8.8220208073758341E-2</v>
      </c>
      <c r="CC113" s="143">
        <f t="shared" si="157"/>
        <v>0.10953398280857653</v>
      </c>
      <c r="CD113" s="147">
        <f t="shared" si="158"/>
        <v>7.5629158346415079E-2</v>
      </c>
      <c r="CE113" s="150">
        <f t="shared" si="159"/>
        <v>-4.088398013916629E-2</v>
      </c>
      <c r="CF113" s="144">
        <f t="shared" si="160"/>
        <v>-9.7619528161441316E-2</v>
      </c>
      <c r="CG113" s="144">
        <f t="shared" si="161"/>
        <v>-8.5617921966708553E-3</v>
      </c>
      <c r="CH113" s="144">
        <f t="shared" si="162"/>
        <v>-2.3603546902626386E-2</v>
      </c>
      <c r="CI113" s="144">
        <f t="shared" si="163"/>
        <v>-9.0125463419516744E-2</v>
      </c>
      <c r="CJ113" s="151">
        <f t="shared" si="164"/>
        <v>1.6932777077183929E-2</v>
      </c>
      <c r="CK113" s="155">
        <f t="shared" si="165"/>
        <v>0.17895662287035904</v>
      </c>
      <c r="CL113" s="145">
        <f t="shared" si="166"/>
        <v>0.22942610260208024</v>
      </c>
      <c r="CM113" s="145">
        <f t="shared" si="167"/>
        <v>0.15278694592291647</v>
      </c>
      <c r="CN113" s="145">
        <f t="shared" si="168"/>
        <v>9.7139739758226068E-2</v>
      </c>
      <c r="CO113" s="145">
        <f t="shared" si="169"/>
        <v>0.16431445213612059</v>
      </c>
      <c r="CP113" s="156">
        <f t="shared" si="170"/>
        <v>6.051498791187928E-2</v>
      </c>
      <c r="CQ113" s="160">
        <f t="shared" si="171"/>
        <v>-7.8272609425565645E-2</v>
      </c>
      <c r="CR113" s="146">
        <f t="shared" si="172"/>
        <v>-9.4421108842171558E-2</v>
      </c>
      <c r="CS113" s="146">
        <f t="shared" si="173"/>
        <v>-6.9342534853126858E-2</v>
      </c>
      <c r="CT113" s="146">
        <f t="shared" si="174"/>
        <v>-0.13803114708731287</v>
      </c>
      <c r="CU113" s="146">
        <f t="shared" si="175"/>
        <v>-0.15250343778405684</v>
      </c>
      <c r="CV113" s="408">
        <f t="shared" si="176"/>
        <v>-0.12936832031339307</v>
      </c>
      <c r="CW113" s="410">
        <f t="shared" si="147"/>
        <v>8.2855225511931974E-2</v>
      </c>
      <c r="CX113" s="411">
        <f t="shared" si="148"/>
        <v>0.16685108853849548</v>
      </c>
      <c r="CY113" s="411">
        <f t="shared" si="149"/>
        <v>3.7657431825311422E-2</v>
      </c>
      <c r="CZ113" s="411">
        <f t="shared" si="150"/>
        <v>4.3873790413027414E-2</v>
      </c>
      <c r="DA113" s="411">
        <f t="shared" si="151"/>
        <v>0.11886491304014508</v>
      </c>
      <c r="DB113" s="412">
        <f t="shared" si="152"/>
        <v>1.7839364129790033E-4</v>
      </c>
    </row>
    <row r="114" spans="1:106" x14ac:dyDescent="0.25">
      <c r="A114" s="193">
        <v>11</v>
      </c>
      <c r="B114" s="192" t="s">
        <v>107</v>
      </c>
      <c r="C114" s="2">
        <v>1108</v>
      </c>
      <c r="D114" s="7" t="s">
        <v>114</v>
      </c>
      <c r="E114" s="24">
        <v>50957.564548557726</v>
      </c>
      <c r="F114" s="25">
        <v>19735.53907491485</v>
      </c>
      <c r="G114" s="26">
        <v>31222.025473642876</v>
      </c>
      <c r="H114" s="41">
        <v>50483.754531915714</v>
      </c>
      <c r="I114" s="33">
        <v>18412.55960692032</v>
      </c>
      <c r="J114" s="33">
        <v>32071.194924995394</v>
      </c>
      <c r="K114" s="33">
        <v>44770.940038331129</v>
      </c>
      <c r="L114" s="33">
        <v>17033.393530008045</v>
      </c>
      <c r="M114" s="42">
        <v>27737.546508323085</v>
      </c>
      <c r="N114" s="11">
        <v>45196.639681700784</v>
      </c>
      <c r="O114" s="12">
        <v>15396.695291615762</v>
      </c>
      <c r="P114" s="12">
        <v>29799.944390085024</v>
      </c>
      <c r="Q114" s="12">
        <v>40797.668277808785</v>
      </c>
      <c r="R114" s="12">
        <v>14361.716591735099</v>
      </c>
      <c r="S114" s="13">
        <v>26435.951686073684</v>
      </c>
      <c r="T114" s="50">
        <v>49442.843446901636</v>
      </c>
      <c r="U114" s="35">
        <v>17035.841635313103</v>
      </c>
      <c r="V114" s="35">
        <v>32407.001811588536</v>
      </c>
      <c r="W114" s="35">
        <v>41496.682139190641</v>
      </c>
      <c r="X114" s="35">
        <v>15049.091756138387</v>
      </c>
      <c r="Y114" s="51">
        <v>26447.590383052258</v>
      </c>
      <c r="Z114" s="59">
        <v>64654.230136020517</v>
      </c>
      <c r="AA114" s="37">
        <v>22755.275465505729</v>
      </c>
      <c r="AB114" s="37">
        <v>41898.954670514788</v>
      </c>
      <c r="AC114" s="37">
        <v>50800.823399797744</v>
      </c>
      <c r="AD114" s="37">
        <v>18812.237272691771</v>
      </c>
      <c r="AE114" s="226">
        <v>31988.586127105973</v>
      </c>
      <c r="AF114" s="41">
        <v>75542.7378735112</v>
      </c>
      <c r="AG114" s="33">
        <v>27096.594042006753</v>
      </c>
      <c r="AH114" s="33">
        <v>48446.143831504451</v>
      </c>
      <c r="AI114" s="33">
        <v>57131.281041362818</v>
      </c>
      <c r="AJ114" s="33">
        <v>21480.049331999679</v>
      </c>
      <c r="AK114" s="42">
        <v>35651.231709363135</v>
      </c>
      <c r="AL114" s="108">
        <v>18769.37890625</v>
      </c>
      <c r="AM114" s="333">
        <v>18849.853515625</v>
      </c>
      <c r="AN114" s="333">
        <v>18932.734375</v>
      </c>
      <c r="AO114" s="333">
        <v>19018</v>
      </c>
      <c r="AP114" s="388">
        <v>19953</v>
      </c>
      <c r="AQ114" s="93">
        <v>20022</v>
      </c>
      <c r="AR114" s="391">
        <f t="shared" si="90"/>
        <v>2714.9307818379334</v>
      </c>
      <c r="AS114" s="122">
        <f t="shared" si="91"/>
        <v>1051.4753404196624</v>
      </c>
      <c r="AT114" s="123">
        <f t="shared" si="92"/>
        <v>1663.455441418271</v>
      </c>
      <c r="AU114" s="116">
        <f t="shared" si="93"/>
        <v>2678.2040767621233</v>
      </c>
      <c r="AV114" s="117">
        <f t="shared" si="94"/>
        <v>976.80120387449176</v>
      </c>
      <c r="AW114" s="117">
        <f t="shared" si="95"/>
        <v>1701.4028728876315</v>
      </c>
      <c r="AX114" s="117">
        <f t="shared" si="96"/>
        <v>2375.1346397052716</v>
      </c>
      <c r="AY114" s="117">
        <f t="shared" si="97"/>
        <v>903.63532617846295</v>
      </c>
      <c r="AZ114" s="118">
        <f t="shared" si="98"/>
        <v>1471.4993135268085</v>
      </c>
      <c r="BA114" s="110">
        <f t="shared" si="99"/>
        <v>2387.2219821232657</v>
      </c>
      <c r="BB114" s="111">
        <f t="shared" si="100"/>
        <v>813.23146391080991</v>
      </c>
      <c r="BC114" s="111">
        <f t="shared" si="101"/>
        <v>1573.9905182124555</v>
      </c>
      <c r="BD114" s="111">
        <f t="shared" si="102"/>
        <v>2154.8745928470134</v>
      </c>
      <c r="BE114" s="111">
        <f t="shared" si="103"/>
        <v>758.56536659064068</v>
      </c>
      <c r="BF114" s="112">
        <f t="shared" si="104"/>
        <v>1396.309226256373</v>
      </c>
      <c r="BG114" s="126">
        <f t="shared" si="105"/>
        <v>2599.7919574561802</v>
      </c>
      <c r="BH114" s="127">
        <f t="shared" si="106"/>
        <v>895.77461538085515</v>
      </c>
      <c r="BI114" s="127">
        <f t="shared" si="107"/>
        <v>1704.0173420753254</v>
      </c>
      <c r="BJ114" s="127">
        <f t="shared" si="108"/>
        <v>2181.9687737506911</v>
      </c>
      <c r="BK114" s="127">
        <f t="shared" si="109"/>
        <v>791.30780082755211</v>
      </c>
      <c r="BL114" s="128">
        <f t="shared" si="110"/>
        <v>1390.6609729231388</v>
      </c>
      <c r="BM114" s="132">
        <f t="shared" si="111"/>
        <v>3240.3262735438539</v>
      </c>
      <c r="BN114" s="133">
        <f t="shared" si="112"/>
        <v>1140.4438162434585</v>
      </c>
      <c r="BO114" s="133">
        <f t="shared" si="113"/>
        <v>2099.8824573003953</v>
      </c>
      <c r="BP114" s="133">
        <f t="shared" si="114"/>
        <v>2546.0243271587101</v>
      </c>
      <c r="BQ114" s="133">
        <f t="shared" si="115"/>
        <v>942.82750827904431</v>
      </c>
      <c r="BR114" s="231">
        <f t="shared" si="116"/>
        <v>1603.1968188796659</v>
      </c>
      <c r="BS114" s="401">
        <f t="shared" si="120"/>
        <v>3772.9866084063128</v>
      </c>
      <c r="BT114" s="402">
        <f t="shared" si="121"/>
        <v>1353.3410269706699</v>
      </c>
      <c r="BU114" s="402">
        <f t="shared" si="122"/>
        <v>2419.6455814356432</v>
      </c>
      <c r="BV114" s="402">
        <f t="shared" si="123"/>
        <v>2853.4252842554597</v>
      </c>
      <c r="BW114" s="402">
        <f t="shared" si="124"/>
        <v>1072.822362001782</v>
      </c>
      <c r="BX114" s="403">
        <f t="shared" si="125"/>
        <v>1780.6029222536777</v>
      </c>
      <c r="BY114" s="223">
        <f t="shared" si="153"/>
        <v>-9.2981291558884398E-3</v>
      </c>
      <c r="BZ114" s="143">
        <f t="shared" si="154"/>
        <v>-6.7035385401563341E-2</v>
      </c>
      <c r="CA114" s="143">
        <f t="shared" si="155"/>
        <v>2.7197769474289011E-2</v>
      </c>
      <c r="CB114" s="143">
        <f t="shared" si="156"/>
        <v>-0.12140738210381562</v>
      </c>
      <c r="CC114" s="143">
        <f t="shared" si="157"/>
        <v>-0.13691774694623909</v>
      </c>
      <c r="CD114" s="147">
        <f t="shared" si="158"/>
        <v>-0.11160323241236644</v>
      </c>
      <c r="CE114" s="150">
        <f t="shared" si="159"/>
        <v>-0.10472903410685169</v>
      </c>
      <c r="CF114" s="144">
        <f t="shared" si="160"/>
        <v>-0.16379386569214699</v>
      </c>
      <c r="CG114" s="144">
        <f t="shared" si="161"/>
        <v>-7.0819018132069075E-2</v>
      </c>
      <c r="CH114" s="144">
        <f t="shared" si="162"/>
        <v>-8.8746668198625811E-2</v>
      </c>
      <c r="CI114" s="144">
        <f t="shared" si="163"/>
        <v>-0.15684936378450967</v>
      </c>
      <c r="CJ114" s="151">
        <f t="shared" si="164"/>
        <v>-4.6925376830241165E-2</v>
      </c>
      <c r="CK114" s="155">
        <f t="shared" si="165"/>
        <v>9.3949545698638615E-2</v>
      </c>
      <c r="CL114" s="145">
        <f t="shared" si="166"/>
        <v>0.10646091986959919</v>
      </c>
      <c r="CM114" s="145">
        <f t="shared" si="167"/>
        <v>8.748531162933737E-2</v>
      </c>
      <c r="CN114" s="145">
        <f t="shared" si="168"/>
        <v>1.7133671871195473E-2</v>
      </c>
      <c r="CO114" s="145">
        <f t="shared" si="169"/>
        <v>4.7861629911208445E-2</v>
      </c>
      <c r="CP114" s="156">
        <f t="shared" si="170"/>
        <v>4.4026018494751774E-4</v>
      </c>
      <c r="CQ114" s="160">
        <f t="shared" si="171"/>
        <v>0.30765598474236033</v>
      </c>
      <c r="CR114" s="146">
        <f t="shared" si="172"/>
        <v>0.33572945514690489</v>
      </c>
      <c r="CS114" s="146">
        <f t="shared" si="173"/>
        <v>0.29289821113695219</v>
      </c>
      <c r="CT114" s="146">
        <f t="shared" si="174"/>
        <v>0.22421410052491902</v>
      </c>
      <c r="CU114" s="146">
        <f t="shared" si="175"/>
        <v>0.25005798207180391</v>
      </c>
      <c r="CV114" s="408">
        <f t="shared" si="176"/>
        <v>0.20950852852002771</v>
      </c>
      <c r="CW114" s="410">
        <f t="shared" si="147"/>
        <v>0.16841137408307671</v>
      </c>
      <c r="CX114" s="411">
        <f t="shared" si="148"/>
        <v>0.19078294978594931</v>
      </c>
      <c r="CY114" s="411">
        <f t="shared" si="149"/>
        <v>0.15626139631586233</v>
      </c>
      <c r="CZ114" s="411">
        <f t="shared" si="150"/>
        <v>0.12461328809072565</v>
      </c>
      <c r="DA114" s="411">
        <f>(AJ114-AD114)/AD114</f>
        <v>0.14181258829754173</v>
      </c>
      <c r="DB114" s="412">
        <f t="shared" si="152"/>
        <v>0.11449851417951758</v>
      </c>
    </row>
    <row r="115" spans="1:106" x14ac:dyDescent="0.25">
      <c r="A115" s="191">
        <v>11</v>
      </c>
      <c r="B115" s="192" t="s">
        <v>107</v>
      </c>
      <c r="C115" s="2">
        <v>1109</v>
      </c>
      <c r="D115" s="7" t="s">
        <v>115</v>
      </c>
      <c r="E115" s="24">
        <v>52531.924493060353</v>
      </c>
      <c r="F115" s="25">
        <v>19821.494492077054</v>
      </c>
      <c r="G115" s="26">
        <v>32710.430000983299</v>
      </c>
      <c r="H115" s="41">
        <v>63186.865382566539</v>
      </c>
      <c r="I115" s="33">
        <v>22848.387260928899</v>
      </c>
      <c r="J115" s="33">
        <v>40338.478121637643</v>
      </c>
      <c r="K115" s="33">
        <v>56024.667739103017</v>
      </c>
      <c r="L115" s="33">
        <v>21136.961946081086</v>
      </c>
      <c r="M115" s="42">
        <v>34887.705793021931</v>
      </c>
      <c r="N115" s="11">
        <v>68448.984436693005</v>
      </c>
      <c r="O115" s="12">
        <v>23840.674696867223</v>
      </c>
      <c r="P115" s="12">
        <v>44608.309739825781</v>
      </c>
      <c r="Q115" s="12">
        <v>61810.746460654729</v>
      </c>
      <c r="R115" s="12">
        <v>22238.084658245236</v>
      </c>
      <c r="S115" s="13">
        <v>39572.661802409493</v>
      </c>
      <c r="T115" s="50">
        <v>64933.052993395628</v>
      </c>
      <c r="U115" s="35">
        <v>22498.354301042495</v>
      </c>
      <c r="V115" s="35">
        <v>42434.698692353129</v>
      </c>
      <c r="W115" s="35">
        <v>54505.823462698485</v>
      </c>
      <c r="X115" s="35">
        <v>19874.556566472595</v>
      </c>
      <c r="Y115" s="51">
        <v>34631.26689622589</v>
      </c>
      <c r="Z115" s="59">
        <v>57946.448765508423</v>
      </c>
      <c r="AA115" s="37">
        <v>20133.170070897915</v>
      </c>
      <c r="AB115" s="37">
        <v>37813.278694610512</v>
      </c>
      <c r="AC115" s="37">
        <v>45513.786716139861</v>
      </c>
      <c r="AD115" s="37">
        <v>16644.490768715492</v>
      </c>
      <c r="AE115" s="226">
        <v>28869.295947424373</v>
      </c>
      <c r="AF115" s="41">
        <v>63705.223598377321</v>
      </c>
      <c r="AG115" s="33">
        <v>22139.658475836372</v>
      </c>
      <c r="AH115" s="33">
        <v>41565.565122540953</v>
      </c>
      <c r="AI115" s="33">
        <v>48138.434936740116</v>
      </c>
      <c r="AJ115" s="33">
        <v>17550.580545929395</v>
      </c>
      <c r="AK115" s="42">
        <v>30587.85439081072</v>
      </c>
      <c r="AL115" s="108">
        <v>24065.662109375</v>
      </c>
      <c r="AM115" s="333">
        <v>23974.193359375</v>
      </c>
      <c r="AN115" s="333">
        <v>23885.9921875</v>
      </c>
      <c r="AO115" s="333">
        <v>23801</v>
      </c>
      <c r="AP115" s="388">
        <v>24853</v>
      </c>
      <c r="AQ115" s="93">
        <v>24737</v>
      </c>
      <c r="AR115" s="391">
        <f t="shared" si="90"/>
        <v>2182.8580595169274</v>
      </c>
      <c r="AS115" s="122">
        <f t="shared" si="91"/>
        <v>823.64218370519745</v>
      </c>
      <c r="AT115" s="123">
        <f t="shared" si="92"/>
        <v>1359.2158758117296</v>
      </c>
      <c r="AU115" s="116">
        <f t="shared" si="93"/>
        <v>2635.6200784481284</v>
      </c>
      <c r="AV115" s="117">
        <f t="shared" si="94"/>
        <v>953.04091855896127</v>
      </c>
      <c r="AW115" s="117">
        <f t="shared" si="95"/>
        <v>1682.5791598891674</v>
      </c>
      <c r="AX115" s="117">
        <f t="shared" si="96"/>
        <v>2336.8739418794594</v>
      </c>
      <c r="AY115" s="117">
        <f t="shared" si="97"/>
        <v>881.65477057919747</v>
      </c>
      <c r="AZ115" s="118">
        <f t="shared" si="98"/>
        <v>1455.2191713002619</v>
      </c>
      <c r="BA115" s="110">
        <f t="shared" si="99"/>
        <v>2865.6538066069397</v>
      </c>
      <c r="BB115" s="111">
        <f t="shared" si="100"/>
        <v>998.10275870991484</v>
      </c>
      <c r="BC115" s="111">
        <f t="shared" si="101"/>
        <v>1867.5510478970252</v>
      </c>
      <c r="BD115" s="111">
        <f t="shared" si="102"/>
        <v>2587.7403783545356</v>
      </c>
      <c r="BE115" s="111">
        <f t="shared" si="103"/>
        <v>931.00945875226626</v>
      </c>
      <c r="BF115" s="112">
        <f t="shared" si="104"/>
        <v>1656.7309196022693</v>
      </c>
      <c r="BG115" s="126">
        <f t="shared" si="105"/>
        <v>2728.1649087599521</v>
      </c>
      <c r="BH115" s="127">
        <f t="shared" si="106"/>
        <v>945.26928704854822</v>
      </c>
      <c r="BI115" s="127">
        <f t="shared" si="107"/>
        <v>1782.8956217114041</v>
      </c>
      <c r="BJ115" s="127">
        <f t="shared" si="108"/>
        <v>2290.0644284987388</v>
      </c>
      <c r="BK115" s="127">
        <f t="shared" si="109"/>
        <v>835.03031664520802</v>
      </c>
      <c r="BL115" s="128">
        <f t="shared" si="110"/>
        <v>1455.0341118535309</v>
      </c>
      <c r="BM115" s="132">
        <f t="shared" si="111"/>
        <v>2331.5675679197047</v>
      </c>
      <c r="BN115" s="133">
        <f t="shared" si="112"/>
        <v>810.09013281687976</v>
      </c>
      <c r="BO115" s="133">
        <f t="shared" si="113"/>
        <v>1521.477435102825</v>
      </c>
      <c r="BP115" s="133">
        <f t="shared" si="114"/>
        <v>1831.3196280585789</v>
      </c>
      <c r="BQ115" s="133">
        <f t="shared" si="115"/>
        <v>669.71757006057589</v>
      </c>
      <c r="BR115" s="231">
        <f t="shared" si="116"/>
        <v>1161.6020579980031</v>
      </c>
      <c r="BS115" s="401">
        <f t="shared" si="120"/>
        <v>2575.3011116294342</v>
      </c>
      <c r="BT115" s="402">
        <f t="shared" si="121"/>
        <v>895.00175752259247</v>
      </c>
      <c r="BU115" s="402">
        <f t="shared" si="122"/>
        <v>1680.299354106842</v>
      </c>
      <c r="BV115" s="402">
        <f t="shared" si="123"/>
        <v>1946.0094165315161</v>
      </c>
      <c r="BW115" s="402">
        <f t="shared" si="124"/>
        <v>709.48702534379254</v>
      </c>
      <c r="BX115" s="403">
        <f t="shared" si="125"/>
        <v>1236.5223911877238</v>
      </c>
      <c r="BY115" s="223">
        <f t="shared" si="153"/>
        <v>0.20282791830544378</v>
      </c>
      <c r="BZ115" s="143">
        <f t="shared" si="154"/>
        <v>0.15270759579010246</v>
      </c>
      <c r="CA115" s="143">
        <f t="shared" si="155"/>
        <v>0.23319926153294346</v>
      </c>
      <c r="CB115" s="143">
        <f t="shared" si="156"/>
        <v>6.6488012380054112E-2</v>
      </c>
      <c r="CC115" s="143">
        <f t="shared" si="157"/>
        <v>6.6365704893233166E-2</v>
      </c>
      <c r="CD115" s="147">
        <f t="shared" si="158"/>
        <v>6.6562126880422595E-2</v>
      </c>
      <c r="CE115" s="150">
        <f t="shared" si="159"/>
        <v>8.3278684933440317E-2</v>
      </c>
      <c r="CF115" s="144">
        <f t="shared" si="160"/>
        <v>4.3429211200177405E-2</v>
      </c>
      <c r="CG115" s="144">
        <f t="shared" si="161"/>
        <v>0.1058500919472664</v>
      </c>
      <c r="CH115" s="144">
        <f t="shared" si="162"/>
        <v>0.1032773411258137</v>
      </c>
      <c r="CI115" s="144">
        <f t="shared" si="163"/>
        <v>5.2094653667496618E-2</v>
      </c>
      <c r="CJ115" s="151">
        <f t="shared" si="164"/>
        <v>0.13428673232863092</v>
      </c>
      <c r="CK115" s="155">
        <f t="shared" si="165"/>
        <v>-5.13657210874938E-2</v>
      </c>
      <c r="CL115" s="145">
        <f t="shared" si="166"/>
        <v>-5.6303792274851848E-2</v>
      </c>
      <c r="CM115" s="145">
        <f t="shared" si="167"/>
        <v>-4.8726595115350838E-2</v>
      </c>
      <c r="CN115" s="145">
        <f t="shared" si="168"/>
        <v>-0.11818208671215692</v>
      </c>
      <c r="CO115" s="145">
        <f t="shared" si="169"/>
        <v>-0.1062828983743577</v>
      </c>
      <c r="CP115" s="156">
        <f t="shared" si="170"/>
        <v>-0.12486890396346126</v>
      </c>
      <c r="CQ115" s="160">
        <f t="shared" si="171"/>
        <v>-0.10759703888553979</v>
      </c>
      <c r="CR115" s="146">
        <f t="shared" si="172"/>
        <v>-0.1051269883342083</v>
      </c>
      <c r="CS115" s="146">
        <f t="shared" si="173"/>
        <v>-0.1089066292480925</v>
      </c>
      <c r="CT115" s="146">
        <f t="shared" si="174"/>
        <v>-0.16497387206180639</v>
      </c>
      <c r="CU115" s="146">
        <f t="shared" si="175"/>
        <v>-0.16252265991212431</v>
      </c>
      <c r="CV115" s="408">
        <f t="shared" si="176"/>
        <v>-0.16638059953358092</v>
      </c>
      <c r="CW115" s="410">
        <f t="shared" si="147"/>
        <v>9.93809794310761E-2</v>
      </c>
      <c r="CX115" s="411">
        <f t="shared" si="148"/>
        <v>9.9660828268609045E-2</v>
      </c>
      <c r="CY115" s="411">
        <f t="shared" si="149"/>
        <v>9.923197769320255E-2</v>
      </c>
      <c r="CZ115" s="411">
        <f t="shared" si="150"/>
        <v>5.7667102870821246E-2</v>
      </c>
      <c r="DA115" s="411">
        <f t="shared" si="151"/>
        <v>5.4437819084075779E-2</v>
      </c>
      <c r="DB115" s="412">
        <f t="shared" si="152"/>
        <v>5.9528935049753859E-2</v>
      </c>
    </row>
    <row r="116" spans="1:106" x14ac:dyDescent="0.25">
      <c r="A116" s="193">
        <v>11</v>
      </c>
      <c r="B116" s="192" t="s">
        <v>107</v>
      </c>
      <c r="C116" s="2">
        <v>1110</v>
      </c>
      <c r="D116" s="7" t="s">
        <v>116</v>
      </c>
      <c r="E116" s="24">
        <v>38333.888629852467</v>
      </c>
      <c r="F116" s="25">
        <v>14346.004543226591</v>
      </c>
      <c r="G116" s="26">
        <v>23987.884086625876</v>
      </c>
      <c r="H116" s="41">
        <v>39443.062193773083</v>
      </c>
      <c r="I116" s="33">
        <v>14329.458639218221</v>
      </c>
      <c r="J116" s="33">
        <v>25113.603554554862</v>
      </c>
      <c r="K116" s="33">
        <v>34976.237109407506</v>
      </c>
      <c r="L116" s="33">
        <v>13256.131319300162</v>
      </c>
      <c r="M116" s="42">
        <v>21720.10579010734</v>
      </c>
      <c r="N116" s="11">
        <v>47565.035412294339</v>
      </c>
      <c r="O116" s="12">
        <v>16568.401504468675</v>
      </c>
      <c r="P116" s="12">
        <v>30996.633907825664</v>
      </c>
      <c r="Q116" s="12">
        <v>42952.211599892435</v>
      </c>
      <c r="R116" s="12">
        <v>15454.659735640289</v>
      </c>
      <c r="S116" s="13">
        <v>27497.551864252146</v>
      </c>
      <c r="T116" s="50">
        <v>38607.370019406597</v>
      </c>
      <c r="U116" s="35">
        <v>13349.275024547738</v>
      </c>
      <c r="V116" s="35">
        <v>25258.094994858857</v>
      </c>
      <c r="W116" s="35">
        <v>32405.774465273618</v>
      </c>
      <c r="X116" s="35">
        <v>11792.459041525552</v>
      </c>
      <c r="Y116" s="51">
        <v>20613.315423748067</v>
      </c>
      <c r="Z116" s="59">
        <v>44240.228956201885</v>
      </c>
      <c r="AA116" s="37">
        <v>15412.36824108476</v>
      </c>
      <c r="AB116" s="37">
        <v>28827.860715117124</v>
      </c>
      <c r="AC116" s="37">
        <v>34750.911091078706</v>
      </c>
      <c r="AD116" s="37">
        <v>12741.710322289951</v>
      </c>
      <c r="AE116" s="226">
        <v>22009.200768788756</v>
      </c>
      <c r="AF116" s="41">
        <v>45322.20695334355</v>
      </c>
      <c r="AG116" s="33">
        <v>15640.435340691865</v>
      </c>
      <c r="AH116" s="33">
        <v>29681.771612651683</v>
      </c>
      <c r="AI116" s="33">
        <v>34241.148223618162</v>
      </c>
      <c r="AJ116" s="33">
        <v>12398.507434963651</v>
      </c>
      <c r="AK116" s="42">
        <v>21842.640788654509</v>
      </c>
      <c r="AL116" s="108">
        <v>15494.5927734375</v>
      </c>
      <c r="AM116" s="333">
        <v>15499.27734375</v>
      </c>
      <c r="AN116" s="333">
        <v>15505.41796875</v>
      </c>
      <c r="AO116" s="333">
        <v>15513</v>
      </c>
      <c r="AP116" s="388">
        <v>16239</v>
      </c>
      <c r="AQ116" s="93">
        <v>16231</v>
      </c>
      <c r="AR116" s="391">
        <f t="shared" si="90"/>
        <v>2474.0171742731145</v>
      </c>
      <c r="AS116" s="122">
        <f t="shared" si="91"/>
        <v>925.87167362152672</v>
      </c>
      <c r="AT116" s="123">
        <f t="shared" si="92"/>
        <v>1548.145500651588</v>
      </c>
      <c r="AU116" s="116">
        <f t="shared" si="93"/>
        <v>2544.8323375978739</v>
      </c>
      <c r="AV116" s="117">
        <f t="shared" si="94"/>
        <v>924.52430661204335</v>
      </c>
      <c r="AW116" s="117">
        <f t="shared" si="95"/>
        <v>1620.3080309858308</v>
      </c>
      <c r="AX116" s="117">
        <f t="shared" si="96"/>
        <v>2256.6366375469424</v>
      </c>
      <c r="AY116" s="117">
        <f t="shared" si="97"/>
        <v>855.27415409761829</v>
      </c>
      <c r="AZ116" s="118">
        <f t="shared" si="98"/>
        <v>1401.3624834493239</v>
      </c>
      <c r="BA116" s="110">
        <f t="shared" si="99"/>
        <v>3067.6396797660068</v>
      </c>
      <c r="BB116" s="111">
        <f t="shared" si="100"/>
        <v>1068.5556195815577</v>
      </c>
      <c r="BC116" s="111">
        <f t="shared" si="101"/>
        <v>1999.0840601844491</v>
      </c>
      <c r="BD116" s="111">
        <f t="shared" si="102"/>
        <v>2770.1421326699724</v>
      </c>
      <c r="BE116" s="111">
        <f t="shared" si="103"/>
        <v>996.72641955141023</v>
      </c>
      <c r="BF116" s="112">
        <f t="shared" si="104"/>
        <v>1773.4157131185621</v>
      </c>
      <c r="BG116" s="126">
        <f t="shared" si="105"/>
        <v>2488.7107599694837</v>
      </c>
      <c r="BH116" s="127">
        <f t="shared" si="106"/>
        <v>860.52182199108745</v>
      </c>
      <c r="BI116" s="127">
        <f t="shared" si="107"/>
        <v>1628.1889379783961</v>
      </c>
      <c r="BJ116" s="127">
        <f t="shared" si="108"/>
        <v>2088.9431099899193</v>
      </c>
      <c r="BK116" s="127">
        <f t="shared" si="109"/>
        <v>760.16625034007291</v>
      </c>
      <c r="BL116" s="128">
        <f t="shared" si="110"/>
        <v>1328.7768596498463</v>
      </c>
      <c r="BM116" s="132">
        <f t="shared" si="111"/>
        <v>2724.3197830039958</v>
      </c>
      <c r="BN116" s="133">
        <f t="shared" si="112"/>
        <v>949.09589513422986</v>
      </c>
      <c r="BO116" s="133">
        <f t="shared" si="113"/>
        <v>1775.2238878697658</v>
      </c>
      <c r="BP116" s="133">
        <f t="shared" si="114"/>
        <v>2139.9661981081781</v>
      </c>
      <c r="BQ116" s="133">
        <f t="shared" si="115"/>
        <v>784.6363890812213</v>
      </c>
      <c r="BR116" s="231">
        <f t="shared" si="116"/>
        <v>1355.329809026957</v>
      </c>
      <c r="BS116" s="401">
        <f t="shared" si="120"/>
        <v>2792.323760294717</v>
      </c>
      <c r="BT116" s="402">
        <f t="shared" si="121"/>
        <v>963.61501698551319</v>
      </c>
      <c r="BU116" s="402">
        <f t="shared" si="122"/>
        <v>1828.7087433092036</v>
      </c>
      <c r="BV116" s="402">
        <f t="shared" si="123"/>
        <v>2109.6142088360648</v>
      </c>
      <c r="BW116" s="402">
        <f t="shared" si="124"/>
        <v>763.87822284293338</v>
      </c>
      <c r="BX116" s="403">
        <f t="shared" si="125"/>
        <v>1345.735985993131</v>
      </c>
      <c r="BY116" s="223">
        <f t="shared" si="153"/>
        <v>2.8934543391375349E-2</v>
      </c>
      <c r="BZ116" s="143">
        <f t="shared" si="154"/>
        <v>-1.1533457945391333E-3</v>
      </c>
      <c r="CA116" s="143">
        <f t="shared" si="155"/>
        <v>4.6928668817297473E-2</v>
      </c>
      <c r="CB116" s="143">
        <f t="shared" si="156"/>
        <v>-8.7589640405805164E-2</v>
      </c>
      <c r="CC116" s="143">
        <f t="shared" si="157"/>
        <v>-7.5970505979032849E-2</v>
      </c>
      <c r="CD116" s="147">
        <f t="shared" si="158"/>
        <v>-9.4538488193833883E-2</v>
      </c>
      <c r="CE116" s="150">
        <f t="shared" si="159"/>
        <v>0.20591639611093585</v>
      </c>
      <c r="CF116" s="144">
        <f t="shared" si="160"/>
        <v>0.15624755419040764</v>
      </c>
      <c r="CG116" s="144">
        <f t="shared" si="161"/>
        <v>0.23425671829576186</v>
      </c>
      <c r="CH116" s="144">
        <f t="shared" si="162"/>
        <v>0.22803981073022983</v>
      </c>
      <c r="CI116" s="144">
        <f t="shared" si="163"/>
        <v>0.16584992735695037</v>
      </c>
      <c r="CJ116" s="151">
        <f t="shared" si="164"/>
        <v>0.26599530085052381</v>
      </c>
      <c r="CK116" s="155">
        <f t="shared" si="165"/>
        <v>-0.18832458160164464</v>
      </c>
      <c r="CL116" s="145">
        <f t="shared" si="166"/>
        <v>-0.19429312351301384</v>
      </c>
      <c r="CM116" s="145">
        <f t="shared" si="167"/>
        <v>-0.18513426103077626</v>
      </c>
      <c r="CN116" s="145">
        <f t="shared" si="168"/>
        <v>-0.24553886148775697</v>
      </c>
      <c r="CO116" s="145">
        <f t="shared" si="169"/>
        <v>-0.23696417499696001</v>
      </c>
      <c r="CP116" s="156">
        <f t="shared" si="170"/>
        <v>-0.25035815822767282</v>
      </c>
      <c r="CQ116" s="160">
        <f t="shared" si="171"/>
        <v>0.14590113063810986</v>
      </c>
      <c r="CR116" s="146">
        <f t="shared" si="172"/>
        <v>0.15454721044725178</v>
      </c>
      <c r="CS116" s="146">
        <f t="shared" si="173"/>
        <v>0.14133155018162979</v>
      </c>
      <c r="CT116" s="146">
        <f t="shared" si="174"/>
        <v>7.2367862348673734E-2</v>
      </c>
      <c r="CU116" s="146">
        <f t="shared" si="175"/>
        <v>8.04964662096124E-2</v>
      </c>
      <c r="CV116" s="408">
        <f t="shared" si="176"/>
        <v>6.7717653193844124E-2</v>
      </c>
      <c r="CW116" s="410">
        <f t="shared" si="147"/>
        <v>2.4456880596455094E-2</v>
      </c>
      <c r="CX116" s="411">
        <f t="shared" si="148"/>
        <v>1.4797667434336741E-2</v>
      </c>
      <c r="CY116" s="411">
        <f t="shared" si="149"/>
        <v>2.9621028975166865E-2</v>
      </c>
      <c r="CZ116" s="411">
        <f t="shared" si="150"/>
        <v>-1.4669050435095235E-2</v>
      </c>
      <c r="DA116" s="411">
        <f t="shared" si="151"/>
        <v>-2.6935386117349743E-2</v>
      </c>
      <c r="DB116" s="412">
        <f t="shared" si="152"/>
        <v>-7.5677432308421467E-3</v>
      </c>
    </row>
    <row r="117" spans="1:106" x14ac:dyDescent="0.25">
      <c r="A117" s="191">
        <v>11</v>
      </c>
      <c r="B117" s="192" t="s">
        <v>107</v>
      </c>
      <c r="C117" s="2">
        <v>1111</v>
      </c>
      <c r="D117" s="7" t="s">
        <v>117</v>
      </c>
      <c r="E117" s="24">
        <v>59717.612679660582</v>
      </c>
      <c r="F117" s="25">
        <v>22501.535632602128</v>
      </c>
      <c r="G117" s="26">
        <v>37216.077047058454</v>
      </c>
      <c r="H117" s="41">
        <v>52201.56600282828</v>
      </c>
      <c r="I117" s="33">
        <v>18019.007998851943</v>
      </c>
      <c r="J117" s="33">
        <v>34182.558003976337</v>
      </c>
      <c r="K117" s="33">
        <v>46232.9301290328</v>
      </c>
      <c r="L117" s="33">
        <v>16669.320334444477</v>
      </c>
      <c r="M117" s="42">
        <v>29563.609794588327</v>
      </c>
      <c r="N117" s="11">
        <v>52377.340286768478</v>
      </c>
      <c r="O117" s="12">
        <v>17028.275249390252</v>
      </c>
      <c r="P117" s="12">
        <v>35349.065037378226</v>
      </c>
      <c r="Q117" s="12">
        <v>47242.275394859316</v>
      </c>
      <c r="R117" s="12">
        <v>15883.620383847705</v>
      </c>
      <c r="S117" s="13">
        <v>31358.655011011608</v>
      </c>
      <c r="T117" s="50">
        <v>64482.455974757919</v>
      </c>
      <c r="U117" s="35">
        <v>21697.783041793882</v>
      </c>
      <c r="V117" s="35">
        <v>42784.672932964037</v>
      </c>
      <c r="W117" s="35">
        <v>54084.232763420558</v>
      </c>
      <c r="X117" s="35">
        <v>19167.349338578086</v>
      </c>
      <c r="Y117" s="51">
        <v>34916.883424842476</v>
      </c>
      <c r="Z117" s="59">
        <v>80480.946740717482</v>
      </c>
      <c r="AA117" s="37">
        <v>28472.367314801832</v>
      </c>
      <c r="AB117" s="37">
        <v>52008.579425915646</v>
      </c>
      <c r="AC117" s="37">
        <v>63245.649643215947</v>
      </c>
      <c r="AD117" s="37">
        <v>23538.670426259407</v>
      </c>
      <c r="AE117" s="226">
        <v>39706.979216956541</v>
      </c>
      <c r="AF117" s="41">
        <v>85956.80853375062</v>
      </c>
      <c r="AG117" s="33">
        <v>31467.218559268244</v>
      </c>
      <c r="AH117" s="33">
        <v>54489.589974482376</v>
      </c>
      <c r="AI117" s="33">
        <v>65043.304922797135</v>
      </c>
      <c r="AJ117" s="33">
        <v>24944.736816223114</v>
      </c>
      <c r="AK117" s="42">
        <v>40098.568106574021</v>
      </c>
      <c r="AL117" s="108">
        <v>29774.416015625</v>
      </c>
      <c r="AM117" s="333">
        <v>29891.58984375</v>
      </c>
      <c r="AN117" s="333">
        <v>30027.962890625</v>
      </c>
      <c r="AO117" s="333">
        <v>30183</v>
      </c>
      <c r="AP117" s="388">
        <v>31747</v>
      </c>
      <c r="AQ117" s="93">
        <v>31992</v>
      </c>
      <c r="AR117" s="391">
        <f t="shared" si="90"/>
        <v>2005.6686468114776</v>
      </c>
      <c r="AS117" s="122">
        <f t="shared" si="91"/>
        <v>755.73390325418256</v>
      </c>
      <c r="AT117" s="123">
        <f t="shared" si="92"/>
        <v>1249.9347435572952</v>
      </c>
      <c r="AU117" s="116">
        <f t="shared" si="93"/>
        <v>1746.3629828890835</v>
      </c>
      <c r="AV117" s="117">
        <f t="shared" si="94"/>
        <v>602.81196460413491</v>
      </c>
      <c r="AW117" s="117">
        <f t="shared" si="95"/>
        <v>1143.5510182849484</v>
      </c>
      <c r="AX117" s="117">
        <f t="shared" si="96"/>
        <v>1546.6868898811547</v>
      </c>
      <c r="AY117" s="117">
        <f t="shared" si="97"/>
        <v>557.65920854590638</v>
      </c>
      <c r="AZ117" s="118">
        <f t="shared" si="98"/>
        <v>989.02768133524853</v>
      </c>
      <c r="BA117" s="110">
        <f t="shared" si="99"/>
        <v>1744.2855007364203</v>
      </c>
      <c r="BB117" s="111">
        <f t="shared" si="100"/>
        <v>567.08060121876031</v>
      </c>
      <c r="BC117" s="111">
        <f t="shared" si="101"/>
        <v>1177.2048995176601</v>
      </c>
      <c r="BD117" s="111">
        <f t="shared" si="102"/>
        <v>1573.2760682746407</v>
      </c>
      <c r="BE117" s="111">
        <f t="shared" si="103"/>
        <v>528.96097020310071</v>
      </c>
      <c r="BF117" s="112">
        <f t="shared" si="104"/>
        <v>1044.31509807154</v>
      </c>
      <c r="BG117" s="126">
        <f t="shared" si="105"/>
        <v>2136.3832612648816</v>
      </c>
      <c r="BH117" s="127">
        <f t="shared" si="106"/>
        <v>718.87430148738963</v>
      </c>
      <c r="BI117" s="127">
        <f t="shared" si="107"/>
        <v>1417.508959777492</v>
      </c>
      <c r="BJ117" s="127">
        <f t="shared" si="108"/>
        <v>1791.8773072067243</v>
      </c>
      <c r="BK117" s="127">
        <f t="shared" si="109"/>
        <v>635.03791334784762</v>
      </c>
      <c r="BL117" s="128">
        <f t="shared" si="110"/>
        <v>1156.8393938588767</v>
      </c>
      <c r="BM117" s="132">
        <f t="shared" si="111"/>
        <v>2535.0725026212708</v>
      </c>
      <c r="BN117" s="133">
        <f t="shared" si="112"/>
        <v>896.85221642365673</v>
      </c>
      <c r="BO117" s="133">
        <f t="shared" si="113"/>
        <v>1638.2202861976139</v>
      </c>
      <c r="BP117" s="133">
        <f t="shared" si="114"/>
        <v>1992.1772023566305</v>
      </c>
      <c r="BQ117" s="133">
        <f t="shared" si="115"/>
        <v>741.44550433928896</v>
      </c>
      <c r="BR117" s="231">
        <f t="shared" si="116"/>
        <v>1250.7316980173416</v>
      </c>
      <c r="BS117" s="401">
        <f t="shared" si="120"/>
        <v>2686.8219721727501</v>
      </c>
      <c r="BT117" s="402">
        <f t="shared" si="121"/>
        <v>983.59647909690682</v>
      </c>
      <c r="BU117" s="402">
        <f t="shared" si="122"/>
        <v>1703.2254930758434</v>
      </c>
      <c r="BV117" s="402">
        <f t="shared" si="123"/>
        <v>2033.1115567265922</v>
      </c>
      <c r="BW117" s="402">
        <f t="shared" si="124"/>
        <v>779.71795499572124</v>
      </c>
      <c r="BX117" s="403">
        <f t="shared" si="125"/>
        <v>1253.3936017308708</v>
      </c>
      <c r="BY117" s="223">
        <f t="shared" si="153"/>
        <v>-0.12585979813275786</v>
      </c>
      <c r="BZ117" s="143">
        <f t="shared" si="154"/>
        <v>-0.19920985424903714</v>
      </c>
      <c r="CA117" s="143">
        <f t="shared" si="155"/>
        <v>-8.1510983525919081E-2</v>
      </c>
      <c r="CB117" s="143">
        <f t="shared" si="156"/>
        <v>-0.22580746191182846</v>
      </c>
      <c r="CC117" s="143">
        <f t="shared" si="157"/>
        <v>-0.25919187887369982</v>
      </c>
      <c r="CD117" s="147">
        <f t="shared" si="158"/>
        <v>-0.20562261956825392</v>
      </c>
      <c r="CE117" s="150">
        <f t="shared" si="159"/>
        <v>3.3672224302748817E-3</v>
      </c>
      <c r="CF117" s="144">
        <f t="shared" si="160"/>
        <v>-5.498264663209064E-2</v>
      </c>
      <c r="CG117" s="144">
        <f t="shared" si="161"/>
        <v>3.4125796942001636E-2</v>
      </c>
      <c r="CH117" s="144">
        <f t="shared" si="162"/>
        <v>2.1831739044216005E-2</v>
      </c>
      <c r="CI117" s="144">
        <f t="shared" si="163"/>
        <v>-4.7134492278803321E-2</v>
      </c>
      <c r="CJ117" s="151">
        <f t="shared" si="164"/>
        <v>6.0718066193387092E-2</v>
      </c>
      <c r="CK117" s="155">
        <f t="shared" si="165"/>
        <v>0.23111360030336298</v>
      </c>
      <c r="CL117" s="145">
        <f t="shared" si="166"/>
        <v>0.2742208311772994</v>
      </c>
      <c r="CM117" s="145">
        <f t="shared" si="167"/>
        <v>0.21034807816623644</v>
      </c>
      <c r="CN117" s="145">
        <f t="shared" si="168"/>
        <v>0.14482700740755919</v>
      </c>
      <c r="CO117" s="145">
        <f t="shared" si="169"/>
        <v>0.20673680655763182</v>
      </c>
      <c r="CP117" s="156">
        <f t="shared" si="170"/>
        <v>0.11346878278361729</v>
      </c>
      <c r="CQ117" s="160">
        <f t="shared" si="171"/>
        <v>0.24810610148320464</v>
      </c>
      <c r="CR117" s="146">
        <f t="shared" si="172"/>
        <v>0.31222472175884819</v>
      </c>
      <c r="CS117" s="146">
        <f t="shared" si="173"/>
        <v>0.21558903833164342</v>
      </c>
      <c r="CT117" s="146">
        <f t="shared" si="174"/>
        <v>0.16939163988643363</v>
      </c>
      <c r="CU117" s="146">
        <f t="shared" si="175"/>
        <v>0.22806080332052861</v>
      </c>
      <c r="CV117" s="408">
        <f t="shared" si="176"/>
        <v>0.13718566270167268</v>
      </c>
      <c r="CW117" s="410">
        <f t="shared" si="147"/>
        <v>6.8039231828056421E-2</v>
      </c>
      <c r="CX117" s="411">
        <f t="shared" si="148"/>
        <v>0.10518448330460703</v>
      </c>
      <c r="CY117" s="411">
        <f t="shared" si="149"/>
        <v>4.7703870706579103E-2</v>
      </c>
      <c r="CZ117" s="411">
        <f t="shared" si="150"/>
        <v>2.8423382315182107E-2</v>
      </c>
      <c r="DA117" s="411">
        <f t="shared" si="151"/>
        <v>5.9734316531112129E-2</v>
      </c>
      <c r="DB117" s="412">
        <f t="shared" si="152"/>
        <v>9.8619662673874557E-3</v>
      </c>
    </row>
    <row r="118" spans="1:106" x14ac:dyDescent="0.25">
      <c r="A118" s="193">
        <v>11</v>
      </c>
      <c r="B118" s="192" t="s">
        <v>107</v>
      </c>
      <c r="C118" s="2">
        <v>1112</v>
      </c>
      <c r="D118" s="7" t="s">
        <v>118</v>
      </c>
      <c r="E118" s="24">
        <v>17737.621757874746</v>
      </c>
      <c r="F118" s="25">
        <v>6615.7708299218857</v>
      </c>
      <c r="G118" s="26">
        <v>11121.850927952859</v>
      </c>
      <c r="H118" s="41">
        <v>19475.873838890548</v>
      </c>
      <c r="I118" s="33">
        <v>7198.6738410045973</v>
      </c>
      <c r="J118" s="33">
        <v>12277.199997885949</v>
      </c>
      <c r="K118" s="33">
        <v>17277.700167869858</v>
      </c>
      <c r="L118" s="33">
        <v>6659.4676158941111</v>
      </c>
      <c r="M118" s="42">
        <v>10618.232551975749</v>
      </c>
      <c r="N118" s="11">
        <v>22587.186172126218</v>
      </c>
      <c r="O118" s="12">
        <v>8143.154416179872</v>
      </c>
      <c r="P118" s="12">
        <v>14444.031755946346</v>
      </c>
      <c r="Q118" s="12">
        <v>20409.269422048645</v>
      </c>
      <c r="R118" s="12">
        <v>7595.7647841219605</v>
      </c>
      <c r="S118" s="13">
        <v>12813.504637926686</v>
      </c>
      <c r="T118" s="50">
        <v>17903.037239077512</v>
      </c>
      <c r="U118" s="35">
        <v>6493.541943079369</v>
      </c>
      <c r="V118" s="35">
        <v>11409.495295998144</v>
      </c>
      <c r="W118" s="35">
        <v>15047.625907396963</v>
      </c>
      <c r="X118" s="35">
        <v>5736.2536360498716</v>
      </c>
      <c r="Y118" s="51">
        <v>9311.3722713470925</v>
      </c>
      <c r="Z118" s="59">
        <v>17587.289154083835</v>
      </c>
      <c r="AA118" s="37">
        <v>6520.2915727004611</v>
      </c>
      <c r="AB118" s="37">
        <v>11066.997581383373</v>
      </c>
      <c r="AC118" s="37">
        <v>13839.772605925256</v>
      </c>
      <c r="AD118" s="37">
        <v>5390.4542855881245</v>
      </c>
      <c r="AE118" s="226">
        <v>8449.3183203371318</v>
      </c>
      <c r="AF118" s="41">
        <v>19099.619863895779</v>
      </c>
      <c r="AG118" s="33">
        <v>7368.7374901188496</v>
      </c>
      <c r="AH118" s="33">
        <v>11730.882373776931</v>
      </c>
      <c r="AI118" s="33">
        <v>14474.042925806329</v>
      </c>
      <c r="AJ118" s="33">
        <v>5841.3557274737923</v>
      </c>
      <c r="AK118" s="42">
        <v>8632.6871983325364</v>
      </c>
      <c r="AL118" s="108">
        <v>7634.9462890625</v>
      </c>
      <c r="AM118" s="333">
        <v>7577.71240234375</v>
      </c>
      <c r="AN118" s="333">
        <v>7521.06591796875</v>
      </c>
      <c r="AO118" s="333">
        <v>7465</v>
      </c>
      <c r="AP118" s="388">
        <v>7779</v>
      </c>
      <c r="AQ118" s="93">
        <v>7716</v>
      </c>
      <c r="AR118" s="391">
        <f t="shared" si="90"/>
        <v>2323.2150019555356</v>
      </c>
      <c r="AS118" s="122">
        <f t="shared" si="91"/>
        <v>866.51177093404806</v>
      </c>
      <c r="AT118" s="123">
        <f t="shared" si="92"/>
        <v>1456.7032310214875</v>
      </c>
      <c r="AU118" s="116">
        <f t="shared" si="93"/>
        <v>2570.1521521015702</v>
      </c>
      <c r="AV118" s="117">
        <f t="shared" si="94"/>
        <v>949.97981696667227</v>
      </c>
      <c r="AW118" s="117">
        <f t="shared" si="95"/>
        <v>1620.1723351348978</v>
      </c>
      <c r="AX118" s="117">
        <f t="shared" si="96"/>
        <v>2280.0680799822844</v>
      </c>
      <c r="AY118" s="117">
        <f t="shared" si="97"/>
        <v>878.82295636271044</v>
      </c>
      <c r="AZ118" s="118">
        <f t="shared" si="98"/>
        <v>1401.2451236195743</v>
      </c>
      <c r="BA118" s="110">
        <f t="shared" si="99"/>
        <v>3003.1894971379861</v>
      </c>
      <c r="BB118" s="111">
        <f t="shared" si="100"/>
        <v>1082.7128102580348</v>
      </c>
      <c r="BC118" s="111">
        <f t="shared" si="101"/>
        <v>1920.4766868799513</v>
      </c>
      <c r="BD118" s="111">
        <f t="shared" si="102"/>
        <v>2713.6139537466884</v>
      </c>
      <c r="BE118" s="111">
        <f t="shared" si="103"/>
        <v>1009.9319520621068</v>
      </c>
      <c r="BF118" s="112">
        <f t="shared" si="104"/>
        <v>1703.6820016845818</v>
      </c>
      <c r="BG118" s="126">
        <f t="shared" si="105"/>
        <v>2398.2635283426002</v>
      </c>
      <c r="BH118" s="127">
        <f t="shared" si="106"/>
        <v>869.8649622343429</v>
      </c>
      <c r="BI118" s="127">
        <f t="shared" si="107"/>
        <v>1528.3985661082577</v>
      </c>
      <c r="BJ118" s="127">
        <f t="shared" si="108"/>
        <v>2015.7569869252461</v>
      </c>
      <c r="BK118" s="127">
        <f t="shared" si="109"/>
        <v>768.41977709978187</v>
      </c>
      <c r="BL118" s="128">
        <f t="shared" si="110"/>
        <v>1247.3372098254645</v>
      </c>
      <c r="BM118" s="132">
        <f t="shared" si="111"/>
        <v>2260.8676120431719</v>
      </c>
      <c r="BN118" s="133">
        <f t="shared" si="112"/>
        <v>838.1914863993394</v>
      </c>
      <c r="BO118" s="133">
        <f t="shared" si="113"/>
        <v>1422.6761256438324</v>
      </c>
      <c r="BP118" s="133">
        <f t="shared" si="114"/>
        <v>1779.1197590853908</v>
      </c>
      <c r="BQ118" s="133">
        <f t="shared" si="115"/>
        <v>692.949516080232</v>
      </c>
      <c r="BR118" s="231">
        <f t="shared" si="116"/>
        <v>1086.1702430051589</v>
      </c>
      <c r="BS118" s="401">
        <f t="shared" si="120"/>
        <v>2475.326576450982</v>
      </c>
      <c r="BT118" s="402">
        <f t="shared" si="121"/>
        <v>954.99449068414333</v>
      </c>
      <c r="BU118" s="402">
        <f t="shared" si="122"/>
        <v>1520.3320857668391</v>
      </c>
      <c r="BV118" s="402">
        <f t="shared" si="123"/>
        <v>1875.8479686114993</v>
      </c>
      <c r="BW118" s="402">
        <f t="shared" si="124"/>
        <v>757.04454736570665</v>
      </c>
      <c r="BX118" s="403">
        <f t="shared" si="125"/>
        <v>1118.8034212457928</v>
      </c>
      <c r="BY118" s="223">
        <f t="shared" si="153"/>
        <v>9.7998035178763043E-2</v>
      </c>
      <c r="BZ118" s="143">
        <f t="shared" si="154"/>
        <v>8.8108101998689417E-2</v>
      </c>
      <c r="CA118" s="143">
        <f t="shared" si="155"/>
        <v>0.10388100662537378</v>
      </c>
      <c r="CB118" s="143">
        <f t="shared" si="156"/>
        <v>-2.5929157599761197E-2</v>
      </c>
      <c r="CC118" s="143">
        <f t="shared" si="157"/>
        <v>6.6049425071668198E-3</v>
      </c>
      <c r="CD118" s="147">
        <f t="shared" si="158"/>
        <v>-4.5281885114226088E-2</v>
      </c>
      <c r="CE118" s="150">
        <f t="shared" si="159"/>
        <v>0.15975213019827753</v>
      </c>
      <c r="CF118" s="144">
        <f t="shared" si="160"/>
        <v>0.13120202359987315</v>
      </c>
      <c r="CG118" s="144">
        <f t="shared" si="161"/>
        <v>0.176492340145433</v>
      </c>
      <c r="CH118" s="144">
        <f t="shared" si="162"/>
        <v>0.1812491954225684</v>
      </c>
      <c r="CI118" s="144">
        <f t="shared" si="163"/>
        <v>0.14059639932675619</v>
      </c>
      <c r="CJ118" s="151">
        <f t="shared" si="164"/>
        <v>0.20674552711152103</v>
      </c>
      <c r="CK118" s="155">
        <f t="shared" si="165"/>
        <v>-0.20738080862985905</v>
      </c>
      <c r="CL118" s="145">
        <f t="shared" si="166"/>
        <v>-0.20257659241028755</v>
      </c>
      <c r="CM118" s="145">
        <f t="shared" si="167"/>
        <v>-0.21008929578813326</v>
      </c>
      <c r="CN118" s="145">
        <f t="shared" si="168"/>
        <v>-0.26270629309539928</v>
      </c>
      <c r="CO118" s="145">
        <f t="shared" si="169"/>
        <v>-0.24480894299928493</v>
      </c>
      <c r="CP118" s="156">
        <f t="shared" si="170"/>
        <v>-0.27331572942297405</v>
      </c>
      <c r="CQ118" s="160">
        <f t="shared" si="171"/>
        <v>-1.763656528091688E-2</v>
      </c>
      <c r="CR118" s="146">
        <f t="shared" si="172"/>
        <v>4.1194204727669492E-3</v>
      </c>
      <c r="CS118" s="146">
        <f t="shared" si="173"/>
        <v>-3.0018656016703969E-2</v>
      </c>
      <c r="CT118" s="146">
        <f t="shared" si="174"/>
        <v>-8.0268695467632684E-2</v>
      </c>
      <c r="CU118" s="146">
        <f t="shared" si="175"/>
        <v>-6.0283134673220828E-2</v>
      </c>
      <c r="CV118" s="408">
        <f t="shared" si="176"/>
        <v>-9.2580763166635355E-2</v>
      </c>
      <c r="CW118" s="410">
        <f t="shared" si="147"/>
        <v>8.5989983820830909E-2</v>
      </c>
      <c r="CX118" s="411">
        <f t="shared" si="148"/>
        <v>0.13012392282742563</v>
      </c>
      <c r="CY118" s="411">
        <f t="shared" si="149"/>
        <v>5.9987795923108149E-2</v>
      </c>
      <c r="CZ118" s="411">
        <f t="shared" si="150"/>
        <v>4.5829533326979706E-2</v>
      </c>
      <c r="DA118" s="411">
        <f t="shared" si="151"/>
        <v>8.3648133904260027E-2</v>
      </c>
      <c r="DB118" s="412">
        <f t="shared" si="152"/>
        <v>2.1702209698271618E-2</v>
      </c>
    </row>
    <row r="119" spans="1:106" x14ac:dyDescent="0.25">
      <c r="A119" s="191">
        <v>11</v>
      </c>
      <c r="B119" s="192" t="s">
        <v>107</v>
      </c>
      <c r="C119" s="2">
        <v>1113</v>
      </c>
      <c r="D119" s="7" t="s">
        <v>119</v>
      </c>
      <c r="E119" s="24">
        <v>22607.783701795091</v>
      </c>
      <c r="F119" s="25">
        <v>8366.2289493194221</v>
      </c>
      <c r="G119" s="26">
        <v>14241.554752475669</v>
      </c>
      <c r="H119" s="41">
        <v>25500.638322761097</v>
      </c>
      <c r="I119" s="33">
        <v>9279.5296871313294</v>
      </c>
      <c r="J119" s="33">
        <v>16221.108635629767</v>
      </c>
      <c r="K119" s="33">
        <v>22613.677039251281</v>
      </c>
      <c r="L119" s="33">
        <v>8584.4599723600168</v>
      </c>
      <c r="M119" s="42">
        <v>14029.217066891264</v>
      </c>
      <c r="N119" s="11">
        <v>24337.792120409027</v>
      </c>
      <c r="O119" s="12">
        <v>8508.0514598929185</v>
      </c>
      <c r="P119" s="12">
        <v>15829.740660516109</v>
      </c>
      <c r="Q119" s="12">
        <v>21978.919728848741</v>
      </c>
      <c r="R119" s="12">
        <v>7936.1331441961174</v>
      </c>
      <c r="S119" s="13">
        <v>14042.786584652626</v>
      </c>
      <c r="T119" s="50">
        <v>25694.773271472259</v>
      </c>
      <c r="U119" s="35">
        <v>8878.3664579697215</v>
      </c>
      <c r="V119" s="35">
        <v>16816.406813502537</v>
      </c>
      <c r="W119" s="35">
        <v>21566.947882569897</v>
      </c>
      <c r="X119" s="35">
        <v>7842.9557124814191</v>
      </c>
      <c r="Y119" s="51">
        <v>13723.992170088477</v>
      </c>
      <c r="Z119" s="59">
        <v>26239.843077136044</v>
      </c>
      <c r="AA119" s="37">
        <v>9170.5943276644903</v>
      </c>
      <c r="AB119" s="37">
        <v>17069.248749471553</v>
      </c>
      <c r="AC119" s="37">
        <v>20613.36786596568</v>
      </c>
      <c r="AD119" s="37">
        <v>7581.5121062869312</v>
      </c>
      <c r="AE119" s="226">
        <v>13031.85575967875</v>
      </c>
      <c r="AF119" s="41">
        <v>27693.261133104254</v>
      </c>
      <c r="AG119" s="33">
        <v>9767.1329208708994</v>
      </c>
      <c r="AH119" s="33">
        <v>17926.128212233354</v>
      </c>
      <c r="AI119" s="33">
        <v>20934.347151889688</v>
      </c>
      <c r="AJ119" s="33">
        <v>7742.6150551343435</v>
      </c>
      <c r="AK119" s="42">
        <v>13191.732096755344</v>
      </c>
      <c r="AL119" s="108">
        <v>12175.5302734375</v>
      </c>
      <c r="AM119" s="333">
        <v>12217.3935546875</v>
      </c>
      <c r="AN119" s="333">
        <v>12262.9091796875</v>
      </c>
      <c r="AO119" s="333">
        <v>12312</v>
      </c>
      <c r="AP119" s="388">
        <v>12987</v>
      </c>
      <c r="AQ119" s="93">
        <v>13152</v>
      </c>
      <c r="AR119" s="391">
        <f t="shared" si="90"/>
        <v>1856.821279572267</v>
      </c>
      <c r="AS119" s="122">
        <f t="shared" si="91"/>
        <v>687.13466776649852</v>
      </c>
      <c r="AT119" s="123">
        <f t="shared" si="92"/>
        <v>1169.6866118057683</v>
      </c>
      <c r="AU119" s="116">
        <f t="shared" si="93"/>
        <v>2087.2404747064202</v>
      </c>
      <c r="AV119" s="117">
        <f t="shared" si="94"/>
        <v>759.53431847752927</v>
      </c>
      <c r="AW119" s="117">
        <f t="shared" si="95"/>
        <v>1327.7061562288909</v>
      </c>
      <c r="AX119" s="117">
        <f t="shared" si="96"/>
        <v>1850.9411960929256</v>
      </c>
      <c r="AY119" s="117">
        <f t="shared" si="97"/>
        <v>702.64250176883104</v>
      </c>
      <c r="AZ119" s="118">
        <f t="shared" si="98"/>
        <v>1148.2986943240944</v>
      </c>
      <c r="BA119" s="110">
        <f t="shared" si="99"/>
        <v>1984.6670772643881</v>
      </c>
      <c r="BB119" s="111">
        <f t="shared" si="100"/>
        <v>693.8036753942373</v>
      </c>
      <c r="BC119" s="111">
        <f t="shared" si="101"/>
        <v>1290.8634018701509</v>
      </c>
      <c r="BD119" s="111">
        <f t="shared" si="102"/>
        <v>1792.3087749238994</v>
      </c>
      <c r="BE119" s="111">
        <f t="shared" si="103"/>
        <v>647.16561363282938</v>
      </c>
      <c r="BF119" s="112">
        <f t="shared" si="104"/>
        <v>1145.1431612910701</v>
      </c>
      <c r="BG119" s="126">
        <f t="shared" si="105"/>
        <v>2086.9698888460252</v>
      </c>
      <c r="BH119" s="127">
        <f t="shared" si="106"/>
        <v>721.11488450046465</v>
      </c>
      <c r="BI119" s="127">
        <f t="shared" si="107"/>
        <v>1365.8550043455602</v>
      </c>
      <c r="BJ119" s="127">
        <f t="shared" si="108"/>
        <v>1751.7014199618175</v>
      </c>
      <c r="BK119" s="127">
        <f t="shared" si="109"/>
        <v>637.01719562064807</v>
      </c>
      <c r="BL119" s="128">
        <f t="shared" si="110"/>
        <v>1114.6842243411695</v>
      </c>
      <c r="BM119" s="132">
        <f t="shared" si="111"/>
        <v>2020.4699374094125</v>
      </c>
      <c r="BN119" s="133">
        <f t="shared" si="112"/>
        <v>706.13646936663508</v>
      </c>
      <c r="BO119" s="133">
        <f t="shared" si="113"/>
        <v>1314.3334680427777</v>
      </c>
      <c r="BP119" s="133">
        <f t="shared" si="114"/>
        <v>1587.2309129102703</v>
      </c>
      <c r="BQ119" s="133">
        <f t="shared" si="115"/>
        <v>583.77701596110967</v>
      </c>
      <c r="BR119" s="231">
        <f t="shared" si="116"/>
        <v>1003.4538969491607</v>
      </c>
      <c r="BS119" s="401">
        <f t="shared" si="120"/>
        <v>2105.6311688795813</v>
      </c>
      <c r="BT119" s="402">
        <f t="shared" si="121"/>
        <v>742.63480237765361</v>
      </c>
      <c r="BU119" s="402">
        <f t="shared" si="122"/>
        <v>1362.9963665019277</v>
      </c>
      <c r="BV119" s="402">
        <f t="shared" si="123"/>
        <v>1591.7234756607124</v>
      </c>
      <c r="BW119" s="402">
        <f t="shared" si="124"/>
        <v>588.70248290255051</v>
      </c>
      <c r="BX119" s="403">
        <f t="shared" si="125"/>
        <v>1003.0209927581618</v>
      </c>
      <c r="BY119" s="223">
        <f t="shared" si="153"/>
        <v>0.12795834652011062</v>
      </c>
      <c r="BZ119" s="143">
        <f t="shared" si="154"/>
        <v>0.10916516190800668</v>
      </c>
      <c r="CA119" s="143">
        <f t="shared" si="155"/>
        <v>0.13899843925467364</v>
      </c>
      <c r="CB119" s="143">
        <f t="shared" si="156"/>
        <v>2.6067736377544115E-4</v>
      </c>
      <c r="CC119" s="143">
        <f t="shared" si="157"/>
        <v>2.608475387926688E-2</v>
      </c>
      <c r="CD119" s="147">
        <f t="shared" si="158"/>
        <v>-1.4909726450161193E-2</v>
      </c>
      <c r="CE119" s="150">
        <f t="shared" si="159"/>
        <v>-4.5600670368872623E-2</v>
      </c>
      <c r="CF119" s="144">
        <f t="shared" si="160"/>
        <v>-8.3137643097180011E-2</v>
      </c>
      <c r="CG119" s="144">
        <f t="shared" si="161"/>
        <v>-2.412707934487391E-2</v>
      </c>
      <c r="CH119" s="144">
        <f t="shared" si="162"/>
        <v>-2.8069619518345957E-2</v>
      </c>
      <c r="CI119" s="144">
        <f t="shared" si="163"/>
        <v>-7.5523309590977458E-2</v>
      </c>
      <c r="CJ119" s="151">
        <f t="shared" si="164"/>
        <v>9.672327184519384E-4</v>
      </c>
      <c r="CK119" s="155">
        <f t="shared" si="165"/>
        <v>5.5756132041464158E-2</v>
      </c>
      <c r="CL119" s="145">
        <f t="shared" si="166"/>
        <v>4.3525241922016275E-2</v>
      </c>
      <c r="CM119" s="145">
        <f t="shared" si="167"/>
        <v>6.232990003730482E-2</v>
      </c>
      <c r="CN119" s="145">
        <f t="shared" si="168"/>
        <v>-1.874395335900448E-2</v>
      </c>
      <c r="CO119" s="145">
        <f t="shared" si="169"/>
        <v>-1.1740910846844997E-2</v>
      </c>
      <c r="CP119" s="156">
        <f t="shared" si="170"/>
        <v>-2.2701649180694616E-2</v>
      </c>
      <c r="CQ119" s="160">
        <f t="shared" si="171"/>
        <v>2.1213256093174059E-2</v>
      </c>
      <c r="CR119" s="146">
        <f t="shared" si="172"/>
        <v>3.2914598769737485E-2</v>
      </c>
      <c r="CS119" s="146">
        <f t="shared" si="173"/>
        <v>1.5035431693172382E-2</v>
      </c>
      <c r="CT119" s="146">
        <f t="shared" si="174"/>
        <v>-4.4214880185938929E-2</v>
      </c>
      <c r="CU119" s="146">
        <f t="shared" si="175"/>
        <v>-3.3334831379759289E-2</v>
      </c>
      <c r="CV119" s="408">
        <f t="shared" si="176"/>
        <v>-5.0432585637744824E-2</v>
      </c>
      <c r="CW119" s="410">
        <f t="shared" si="147"/>
        <v>5.5389738867555903E-2</v>
      </c>
      <c r="CX119" s="411">
        <f t="shared" si="148"/>
        <v>6.5049065730326761E-2</v>
      </c>
      <c r="CY119" s="411">
        <f t="shared" si="149"/>
        <v>5.0200186038552454E-2</v>
      </c>
      <c r="CZ119" s="411">
        <f t="shared" si="150"/>
        <v>1.5571414046026431E-2</v>
      </c>
      <c r="DA119" s="411">
        <f t="shared" si="151"/>
        <v>2.1249448208863046E-2</v>
      </c>
      <c r="DB119" s="412">
        <f t="shared" si="152"/>
        <v>1.226811745194875E-2</v>
      </c>
    </row>
    <row r="120" spans="1:106" x14ac:dyDescent="0.25">
      <c r="A120" s="193">
        <v>11</v>
      </c>
      <c r="B120" s="192" t="s">
        <v>107</v>
      </c>
      <c r="C120" s="2">
        <v>1114</v>
      </c>
      <c r="D120" s="7" t="s">
        <v>120</v>
      </c>
      <c r="E120" s="24">
        <v>23205.056857041385</v>
      </c>
      <c r="F120" s="25">
        <v>8780.0399326579263</v>
      </c>
      <c r="G120" s="26">
        <v>14425.016924383459</v>
      </c>
      <c r="H120" s="41">
        <v>19208.555014749807</v>
      </c>
      <c r="I120" s="33">
        <v>7097.8716995187997</v>
      </c>
      <c r="J120" s="33">
        <v>12110.683315231006</v>
      </c>
      <c r="K120" s="33">
        <v>17040.432495135232</v>
      </c>
      <c r="L120" s="33">
        <v>6566.2159126409788</v>
      </c>
      <c r="M120" s="42">
        <v>10474.216582494255</v>
      </c>
      <c r="N120" s="11">
        <v>20195.949974323441</v>
      </c>
      <c r="O120" s="12">
        <v>7132.9445900427918</v>
      </c>
      <c r="P120" s="12">
        <v>13063.005384280648</v>
      </c>
      <c r="Q120" s="12">
        <v>18241.838737408885</v>
      </c>
      <c r="R120" s="12">
        <v>6653.4621051134836</v>
      </c>
      <c r="S120" s="13">
        <v>11588.376632295403</v>
      </c>
      <c r="T120" s="50">
        <v>19499.441604277145</v>
      </c>
      <c r="U120" s="35">
        <v>6967.496568382564</v>
      </c>
      <c r="V120" s="35">
        <v>12531.94503589458</v>
      </c>
      <c r="W120" s="35">
        <v>16382.346522815344</v>
      </c>
      <c r="X120" s="35">
        <v>6154.9348375497166</v>
      </c>
      <c r="Y120" s="51">
        <v>10227.411685265628</v>
      </c>
      <c r="Z120" s="59">
        <v>19571.328278775454</v>
      </c>
      <c r="AA120" s="37">
        <v>6875.5620829172058</v>
      </c>
      <c r="AB120" s="37">
        <v>12695.766195858248</v>
      </c>
      <c r="AC120" s="37">
        <v>15376.997410933083</v>
      </c>
      <c r="AD120" s="37">
        <v>5684.1634584047297</v>
      </c>
      <c r="AE120" s="226">
        <v>9692.8339525283536</v>
      </c>
      <c r="AF120" s="41">
        <v>20435.171024227599</v>
      </c>
      <c r="AG120" s="33">
        <v>7394.2946383196349</v>
      </c>
      <c r="AH120" s="33">
        <v>13040.876385907963</v>
      </c>
      <c r="AI120" s="33">
        <v>15458.319496078435</v>
      </c>
      <c r="AJ120" s="33">
        <v>5861.6154251792332</v>
      </c>
      <c r="AK120" s="42">
        <v>9596.7040708992026</v>
      </c>
      <c r="AL120" s="108">
        <v>8180.5703125</v>
      </c>
      <c r="AM120" s="333">
        <v>8332.009765625</v>
      </c>
      <c r="AN120" s="333">
        <v>8486.794921875</v>
      </c>
      <c r="AO120" s="333">
        <v>8645</v>
      </c>
      <c r="AP120" s="388">
        <v>9145</v>
      </c>
      <c r="AQ120" s="93">
        <v>9307</v>
      </c>
      <c r="AR120" s="391">
        <f t="shared" si="90"/>
        <v>2836.6062475600029</v>
      </c>
      <c r="AS120" s="122">
        <f t="shared" si="91"/>
        <v>1073.2796855546771</v>
      </c>
      <c r="AT120" s="123">
        <f t="shared" si="92"/>
        <v>1763.3265620053257</v>
      </c>
      <c r="AU120" s="116">
        <f t="shared" si="93"/>
        <v>2305.3927629799095</v>
      </c>
      <c r="AV120" s="117">
        <f t="shared" si="94"/>
        <v>851.87990643051944</v>
      </c>
      <c r="AW120" s="117">
        <f t="shared" si="95"/>
        <v>1453.5128565493901</v>
      </c>
      <c r="AX120" s="117">
        <f t="shared" si="96"/>
        <v>2045.1767310017065</v>
      </c>
      <c r="AY120" s="117">
        <f t="shared" si="97"/>
        <v>788.07107736850253</v>
      </c>
      <c r="AZ120" s="118">
        <f t="shared" si="98"/>
        <v>1257.1056536332042</v>
      </c>
      <c r="BA120" s="110">
        <f t="shared" si="99"/>
        <v>2379.6910565457047</v>
      </c>
      <c r="BB120" s="111">
        <f t="shared" si="100"/>
        <v>840.47566315728761</v>
      </c>
      <c r="BC120" s="111">
        <f t="shared" si="101"/>
        <v>1539.2153933884169</v>
      </c>
      <c r="BD120" s="111">
        <f t="shared" si="102"/>
        <v>2149.437909756713</v>
      </c>
      <c r="BE120" s="111">
        <f t="shared" si="103"/>
        <v>783.97818803939288</v>
      </c>
      <c r="BF120" s="112">
        <f t="shared" si="104"/>
        <v>1365.45972171732</v>
      </c>
      <c r="BG120" s="126">
        <f t="shared" si="105"/>
        <v>2255.5745059892593</v>
      </c>
      <c r="BH120" s="127">
        <f t="shared" si="106"/>
        <v>805.95680374581423</v>
      </c>
      <c r="BI120" s="127">
        <f t="shared" si="107"/>
        <v>1449.6177022434447</v>
      </c>
      <c r="BJ120" s="127">
        <f t="shared" si="108"/>
        <v>1895.0082733158292</v>
      </c>
      <c r="BK120" s="127">
        <f t="shared" si="109"/>
        <v>711.96470069979364</v>
      </c>
      <c r="BL120" s="128">
        <f t="shared" si="110"/>
        <v>1183.0435726160356</v>
      </c>
      <c r="BM120" s="132">
        <f t="shared" si="111"/>
        <v>2140.1124416375565</v>
      </c>
      <c r="BN120" s="133">
        <f t="shared" si="112"/>
        <v>751.83839069624992</v>
      </c>
      <c r="BO120" s="133">
        <f t="shared" si="113"/>
        <v>1388.2740509413065</v>
      </c>
      <c r="BP120" s="133">
        <f t="shared" si="114"/>
        <v>1681.4649984617915</v>
      </c>
      <c r="BQ120" s="133">
        <f t="shared" si="115"/>
        <v>621.55970020828101</v>
      </c>
      <c r="BR120" s="231">
        <f t="shared" si="116"/>
        <v>1059.9052982535104</v>
      </c>
      <c r="BS120" s="401">
        <f t="shared" si="120"/>
        <v>2195.6775571320077</v>
      </c>
      <c r="BT120" s="402">
        <f t="shared" si="121"/>
        <v>794.48744367891209</v>
      </c>
      <c r="BU120" s="402">
        <f t="shared" si="122"/>
        <v>1401.1901134530958</v>
      </c>
      <c r="BV120" s="402">
        <f t="shared" si="123"/>
        <v>1660.9347261285523</v>
      </c>
      <c r="BW120" s="402">
        <f t="shared" si="124"/>
        <v>629.80718009876784</v>
      </c>
      <c r="BX120" s="403">
        <f t="shared" si="125"/>
        <v>1031.1275460297843</v>
      </c>
      <c r="BY120" s="223">
        <f t="shared" si="153"/>
        <v>-0.17222547080632869</v>
      </c>
      <c r="BZ120" s="143">
        <f t="shared" si="154"/>
        <v>-0.1915900435580245</v>
      </c>
      <c r="CA120" s="143">
        <f t="shared" si="155"/>
        <v>-0.16043888345395266</v>
      </c>
      <c r="CB120" s="143">
        <f t="shared" si="156"/>
        <v>-0.26565866224264595</v>
      </c>
      <c r="CC120" s="143">
        <f t="shared" si="157"/>
        <v>-0.25214281905284802</v>
      </c>
      <c r="CD120" s="147">
        <f t="shared" si="158"/>
        <v>-0.2738853176117203</v>
      </c>
      <c r="CE120" s="150">
        <f t="shared" si="159"/>
        <v>5.140391657859928E-2</v>
      </c>
      <c r="CF120" s="144">
        <f t="shared" si="160"/>
        <v>4.9413249504594269E-3</v>
      </c>
      <c r="CG120" s="144">
        <f t="shared" si="161"/>
        <v>7.8634875032357054E-2</v>
      </c>
      <c r="CH120" s="144">
        <f t="shared" si="162"/>
        <v>7.0503271710775847E-2</v>
      </c>
      <c r="CI120" s="144">
        <f t="shared" si="163"/>
        <v>1.3287134269304557E-2</v>
      </c>
      <c r="CJ120" s="151">
        <f t="shared" si="164"/>
        <v>0.10637168336420158</v>
      </c>
      <c r="CK120" s="155">
        <f t="shared" si="165"/>
        <v>-3.448752700080053E-2</v>
      </c>
      <c r="CL120" s="145">
        <f t="shared" si="166"/>
        <v>-2.3194911942984162E-2</v>
      </c>
      <c r="CM120" s="145">
        <f t="shared" si="167"/>
        <v>-4.0653764793293239E-2</v>
      </c>
      <c r="CN120" s="145">
        <f t="shared" si="168"/>
        <v>-0.1019355691803286</v>
      </c>
      <c r="CO120" s="145">
        <f t="shared" si="169"/>
        <v>-7.4927497848169378E-2</v>
      </c>
      <c r="CP120" s="156">
        <f t="shared" si="170"/>
        <v>-0.11744224322472664</v>
      </c>
      <c r="CQ120" s="160">
        <f t="shared" si="171"/>
        <v>3.6866016964578925E-3</v>
      </c>
      <c r="CR120" s="146">
        <f t="shared" si="172"/>
        <v>-1.3194765804771668E-2</v>
      </c>
      <c r="CS120" s="146">
        <f t="shared" si="173"/>
        <v>1.3072285227428357E-2</v>
      </c>
      <c r="CT120" s="146">
        <f t="shared" si="174"/>
        <v>-6.1367833385903056E-2</v>
      </c>
      <c r="CU120" s="146">
        <f t="shared" si="175"/>
        <v>-7.6486817743857918E-2</v>
      </c>
      <c r="CV120" s="408">
        <f t="shared" si="176"/>
        <v>-5.22691125759049E-2</v>
      </c>
      <c r="CW120" s="410">
        <f t="shared" si="147"/>
        <v>4.4138176681086945E-2</v>
      </c>
      <c r="CX120" s="411">
        <f t="shared" si="148"/>
        <v>7.5445839794139144E-2</v>
      </c>
      <c r="CY120" s="411">
        <f t="shared" si="149"/>
        <v>2.7183092751211804E-2</v>
      </c>
      <c r="CZ120" s="411">
        <f t="shared" si="150"/>
        <v>5.2885542588133223E-3</v>
      </c>
      <c r="DA120" s="411">
        <f t="shared" si="151"/>
        <v>3.1218660067229259E-2</v>
      </c>
      <c r="DB120" s="412">
        <f t="shared" si="152"/>
        <v>-9.9176238961646221E-3</v>
      </c>
    </row>
    <row r="121" spans="1:106" x14ac:dyDescent="0.25">
      <c r="A121" s="191">
        <v>11</v>
      </c>
      <c r="B121" s="192" t="s">
        <v>107</v>
      </c>
      <c r="C121" s="2">
        <v>1115</v>
      </c>
      <c r="D121" s="7" t="s">
        <v>121</v>
      </c>
      <c r="E121" s="24">
        <v>13059.323326469334</v>
      </c>
      <c r="F121" s="25">
        <v>4923.3657775381016</v>
      </c>
      <c r="G121" s="26">
        <v>8135.9575489312319</v>
      </c>
      <c r="H121" s="41">
        <v>14499.789642067039</v>
      </c>
      <c r="I121" s="33">
        <v>5411.4574284049659</v>
      </c>
      <c r="J121" s="33">
        <v>9088.3322136620736</v>
      </c>
      <c r="K121" s="33">
        <v>12866.383388288106</v>
      </c>
      <c r="L121" s="33">
        <v>5006.1200569997436</v>
      </c>
      <c r="M121" s="42">
        <v>7860.2633312883627</v>
      </c>
      <c r="N121" s="11">
        <v>16939.505174712442</v>
      </c>
      <c r="O121" s="12">
        <v>6131.9047129108576</v>
      </c>
      <c r="P121" s="12">
        <v>10807.600461801583</v>
      </c>
      <c r="Q121" s="12">
        <v>15307.288024388987</v>
      </c>
      <c r="R121" s="12">
        <v>5719.7129634893754</v>
      </c>
      <c r="S121" s="13">
        <v>9587.5750608996113</v>
      </c>
      <c r="T121" s="50">
        <v>15503.627564678824</v>
      </c>
      <c r="U121" s="35">
        <v>5760.3895392396125</v>
      </c>
      <c r="V121" s="35">
        <v>9743.2380254392119</v>
      </c>
      <c r="W121" s="35">
        <v>13040.130325822782</v>
      </c>
      <c r="X121" s="35">
        <v>5088.602757812816</v>
      </c>
      <c r="Y121" s="51">
        <v>7951.5275680099667</v>
      </c>
      <c r="Z121" s="59">
        <v>17592.395833218823</v>
      </c>
      <c r="AA121" s="37">
        <v>6591.0717163899235</v>
      </c>
      <c r="AB121" s="37">
        <v>11001.324116828901</v>
      </c>
      <c r="AC121" s="37">
        <v>13848.148247489535</v>
      </c>
      <c r="AD121" s="37">
        <v>5448.9696333500024</v>
      </c>
      <c r="AE121" s="226">
        <v>8399.1786141395332</v>
      </c>
      <c r="AF121" s="41">
        <v>23409.482105849071</v>
      </c>
      <c r="AG121" s="33">
        <v>9211.5782837083461</v>
      </c>
      <c r="AH121" s="33">
        <v>14197.903822140725</v>
      </c>
      <c r="AI121" s="33">
        <v>17750.368760178924</v>
      </c>
      <c r="AJ121" s="33">
        <v>7302.2150183484264</v>
      </c>
      <c r="AK121" s="42">
        <v>10448.153741830498</v>
      </c>
      <c r="AL121" s="108">
        <v>4416.0009765625</v>
      </c>
      <c r="AM121" s="333">
        <v>4389.42431640625</v>
      </c>
      <c r="AN121" s="333">
        <v>4363.091796875</v>
      </c>
      <c r="AO121" s="333">
        <v>4337</v>
      </c>
      <c r="AP121" s="388">
        <v>4524</v>
      </c>
      <c r="AQ121" s="93">
        <v>4494</v>
      </c>
      <c r="AR121" s="391">
        <f t="shared" si="90"/>
        <v>2957.2736500241813</v>
      </c>
      <c r="AS121" s="122">
        <f t="shared" si="91"/>
        <v>1114.8923661177594</v>
      </c>
      <c r="AT121" s="123">
        <f t="shared" si="92"/>
        <v>1842.3812839064219</v>
      </c>
      <c r="AU121" s="116">
        <f t="shared" si="93"/>
        <v>3303.3465431609125</v>
      </c>
      <c r="AV121" s="117">
        <f t="shared" si="94"/>
        <v>1232.8398984301168</v>
      </c>
      <c r="AW121" s="117">
        <f t="shared" si="95"/>
        <v>2070.5066447307963</v>
      </c>
      <c r="AX121" s="117">
        <f t="shared" si="96"/>
        <v>2931.2234272266005</v>
      </c>
      <c r="AY121" s="117">
        <f t="shared" si="97"/>
        <v>1140.4958136055527</v>
      </c>
      <c r="AZ121" s="118">
        <f t="shared" si="98"/>
        <v>1790.7276136210478</v>
      </c>
      <c r="BA121" s="110">
        <f t="shared" si="99"/>
        <v>3882.4544527908197</v>
      </c>
      <c r="BB121" s="111">
        <f t="shared" si="100"/>
        <v>1405.4035528894312</v>
      </c>
      <c r="BC121" s="111">
        <f t="shared" si="101"/>
        <v>2477.0508999013882</v>
      </c>
      <c r="BD121" s="111">
        <f t="shared" si="102"/>
        <v>3508.3580032289497</v>
      </c>
      <c r="BE121" s="111">
        <f t="shared" si="103"/>
        <v>1310.931153817583</v>
      </c>
      <c r="BF121" s="112">
        <f t="shared" si="104"/>
        <v>2197.4268494113671</v>
      </c>
      <c r="BG121" s="126">
        <f t="shared" si="105"/>
        <v>3574.735431099567</v>
      </c>
      <c r="BH121" s="127">
        <f t="shared" si="106"/>
        <v>1328.1968040672382</v>
      </c>
      <c r="BI121" s="127">
        <f t="shared" si="107"/>
        <v>2246.5386270323293</v>
      </c>
      <c r="BJ121" s="127">
        <f t="shared" si="108"/>
        <v>3006.7166995210473</v>
      </c>
      <c r="BK121" s="127">
        <f t="shared" si="109"/>
        <v>1173.3001516746176</v>
      </c>
      <c r="BL121" s="128">
        <f t="shared" si="110"/>
        <v>1833.4165478464299</v>
      </c>
      <c r="BM121" s="132">
        <f t="shared" si="111"/>
        <v>3888.6816607468663</v>
      </c>
      <c r="BN121" s="133">
        <f t="shared" si="112"/>
        <v>1456.9124041533871</v>
      </c>
      <c r="BO121" s="133">
        <f t="shared" si="113"/>
        <v>2431.7692565934794</v>
      </c>
      <c r="BP121" s="133">
        <f t="shared" si="114"/>
        <v>3061.040726677616</v>
      </c>
      <c r="BQ121" s="133">
        <f t="shared" si="115"/>
        <v>1204.4583628094613</v>
      </c>
      <c r="BR121" s="231">
        <f t="shared" si="116"/>
        <v>1856.582363868155</v>
      </c>
      <c r="BS121" s="401">
        <f t="shared" si="120"/>
        <v>5209.0525380171503</v>
      </c>
      <c r="BT121" s="402">
        <f t="shared" si="121"/>
        <v>2049.7503969088443</v>
      </c>
      <c r="BU121" s="402">
        <f t="shared" si="122"/>
        <v>3159.3021411083055</v>
      </c>
      <c r="BV121" s="402">
        <f t="shared" si="123"/>
        <v>3949.7927815262401</v>
      </c>
      <c r="BW121" s="402">
        <f t="shared" si="124"/>
        <v>1624.8809564638243</v>
      </c>
      <c r="BX121" s="403">
        <f t="shared" si="125"/>
        <v>2324.911825062416</v>
      </c>
      <c r="BY121" s="223">
        <f t="shared" si="153"/>
        <v>0.11030175757101374</v>
      </c>
      <c r="BZ121" s="143">
        <f t="shared" si="154"/>
        <v>9.9137799814445524E-2</v>
      </c>
      <c r="CA121" s="143">
        <f t="shared" si="155"/>
        <v>0.11705747713198786</v>
      </c>
      <c r="CB121" s="143">
        <f t="shared" si="156"/>
        <v>-1.4774114504858479E-2</v>
      </c>
      <c r="CC121" s="143">
        <f t="shared" si="157"/>
        <v>1.6808476802433064E-2</v>
      </c>
      <c r="CD121" s="147">
        <f t="shared" si="158"/>
        <v>-3.3885896771804744E-2</v>
      </c>
      <c r="CE121" s="150">
        <f t="shared" si="159"/>
        <v>0.16825868463410382</v>
      </c>
      <c r="CF121" s="144">
        <f t="shared" si="160"/>
        <v>0.13313368792743963</v>
      </c>
      <c r="CG121" s="144">
        <f t="shared" si="161"/>
        <v>0.18917312964803512</v>
      </c>
      <c r="CH121" s="144">
        <f t="shared" si="162"/>
        <v>0.18971179098570659</v>
      </c>
      <c r="CI121" s="144">
        <f t="shared" si="163"/>
        <v>0.14254410568756928</v>
      </c>
      <c r="CJ121" s="151">
        <f t="shared" si="164"/>
        <v>0.21975239973647651</v>
      </c>
      <c r="CK121" s="155">
        <f t="shared" si="165"/>
        <v>-8.4765026795299708E-2</v>
      </c>
      <c r="CL121" s="145">
        <f t="shared" si="166"/>
        <v>-6.0587238560477277E-2</v>
      </c>
      <c r="CM121" s="145">
        <f t="shared" si="167"/>
        <v>-9.8482770539515888E-2</v>
      </c>
      <c r="CN121" s="145">
        <f t="shared" si="168"/>
        <v>-0.14810969094943269</v>
      </c>
      <c r="CO121" s="145">
        <f t="shared" si="169"/>
        <v>-0.11033948901022185</v>
      </c>
      <c r="CP121" s="156">
        <f t="shared" si="170"/>
        <v>-0.17064247033244428</v>
      </c>
      <c r="CQ121" s="160">
        <f t="shared" si="171"/>
        <v>0.13472771193876851</v>
      </c>
      <c r="CR121" s="146">
        <f t="shared" si="172"/>
        <v>0.14420590334937025</v>
      </c>
      <c r="CS121" s="146">
        <f t="shared" si="173"/>
        <v>0.12912402305115356</v>
      </c>
      <c r="CT121" s="146">
        <f t="shared" si="174"/>
        <v>6.1963945258021812E-2</v>
      </c>
      <c r="CU121" s="146">
        <f t="shared" si="175"/>
        <v>7.0818433406674361E-2</v>
      </c>
      <c r="CV121" s="408">
        <f t="shared" si="176"/>
        <v>5.629749029991736E-2</v>
      </c>
      <c r="CW121" s="410">
        <f t="shared" si="147"/>
        <v>0.33065912839717604</v>
      </c>
      <c r="CX121" s="411">
        <f t="shared" si="148"/>
        <v>0.39758428979039123</v>
      </c>
      <c r="CY121" s="411">
        <f t="shared" si="149"/>
        <v>0.29056317870154968</v>
      </c>
      <c r="CZ121" s="411">
        <f t="shared" si="150"/>
        <v>0.28178644848034501</v>
      </c>
      <c r="DA121" s="411">
        <f t="shared" si="151"/>
        <v>0.34010932519347825</v>
      </c>
      <c r="DB121" s="412">
        <f t="shared" si="152"/>
        <v>0.24394946480143107</v>
      </c>
    </row>
    <row r="122" spans="1:106" x14ac:dyDescent="0.25">
      <c r="A122" s="193">
        <v>11</v>
      </c>
      <c r="B122" s="192" t="s">
        <v>107</v>
      </c>
      <c r="C122" s="2">
        <v>1116</v>
      </c>
      <c r="D122" s="7" t="s">
        <v>122</v>
      </c>
      <c r="E122" s="24">
        <v>16237.588399867454</v>
      </c>
      <c r="F122" s="25">
        <v>5923.2762036357371</v>
      </c>
      <c r="G122" s="26">
        <v>10314.312196231716</v>
      </c>
      <c r="H122" s="41">
        <v>18415.114880741497</v>
      </c>
      <c r="I122" s="33">
        <v>6736.127255954405</v>
      </c>
      <c r="J122" s="33">
        <v>11678.987624787092</v>
      </c>
      <c r="K122" s="33">
        <v>16332.42156389009</v>
      </c>
      <c r="L122" s="33">
        <v>6231.5674120484673</v>
      </c>
      <c r="M122" s="42">
        <v>10100.854151841622</v>
      </c>
      <c r="N122" s="11">
        <v>20082.408350034952</v>
      </c>
      <c r="O122" s="12">
        <v>7028.9527012498347</v>
      </c>
      <c r="P122" s="12">
        <v>13053.455648785117</v>
      </c>
      <c r="Q122" s="12">
        <v>18136.365564842148</v>
      </c>
      <c r="R122" s="12">
        <v>6556.4606378247881</v>
      </c>
      <c r="S122" s="13">
        <v>11579.904927017362</v>
      </c>
      <c r="T122" s="50">
        <v>17695.237646772694</v>
      </c>
      <c r="U122" s="35">
        <v>6110.9271520179882</v>
      </c>
      <c r="V122" s="35">
        <v>11584.310494754707</v>
      </c>
      <c r="W122" s="35">
        <v>14852.300285551661</v>
      </c>
      <c r="X122" s="35">
        <v>5398.2600563254136</v>
      </c>
      <c r="Y122" s="51">
        <v>9454.0402292262461</v>
      </c>
      <c r="Z122" s="59">
        <v>17644.714600754225</v>
      </c>
      <c r="AA122" s="37">
        <v>6480.8990086488948</v>
      </c>
      <c r="AB122" s="37">
        <v>11163.815592105331</v>
      </c>
      <c r="AC122" s="37">
        <v>13881.123618723639</v>
      </c>
      <c r="AD122" s="37">
        <v>5357.8876720641028</v>
      </c>
      <c r="AE122" s="226">
        <v>8523.2359466595353</v>
      </c>
      <c r="AF122" s="41">
        <v>17912.212841510394</v>
      </c>
      <c r="AG122" s="33">
        <v>6778.338135217421</v>
      </c>
      <c r="AH122" s="33">
        <v>11133.874706292972</v>
      </c>
      <c r="AI122" s="33">
        <v>13566.686312600894</v>
      </c>
      <c r="AJ122" s="33">
        <v>5373.3335380722983</v>
      </c>
      <c r="AK122" s="42">
        <v>8193.3527745285955</v>
      </c>
      <c r="AL122" s="108">
        <v>5120.060546875</v>
      </c>
      <c r="AM122" s="333">
        <v>5034.31103515625</v>
      </c>
      <c r="AN122" s="333">
        <v>4950.9912109375</v>
      </c>
      <c r="AO122" s="333">
        <v>4870</v>
      </c>
      <c r="AP122" s="388">
        <v>5045</v>
      </c>
      <c r="AQ122" s="93">
        <v>4954</v>
      </c>
      <c r="AR122" s="391">
        <f t="shared" si="90"/>
        <v>3171.3664811596759</v>
      </c>
      <c r="AS122" s="122">
        <f t="shared" si="91"/>
        <v>1156.8762028118936</v>
      </c>
      <c r="AT122" s="123">
        <f t="shared" si="92"/>
        <v>2014.4902783477821</v>
      </c>
      <c r="AU122" s="116">
        <f t="shared" si="93"/>
        <v>3657.9215610920128</v>
      </c>
      <c r="AV122" s="117">
        <f t="shared" si="94"/>
        <v>1338.0435195429548</v>
      </c>
      <c r="AW122" s="117">
        <f t="shared" si="95"/>
        <v>2319.8780415490583</v>
      </c>
      <c r="AX122" s="117">
        <f t="shared" si="96"/>
        <v>3244.2217911915686</v>
      </c>
      <c r="AY122" s="117">
        <f t="shared" si="97"/>
        <v>1237.819310036941</v>
      </c>
      <c r="AZ122" s="118">
        <f t="shared" si="98"/>
        <v>2006.4024811546278</v>
      </c>
      <c r="BA122" s="110">
        <f t="shared" si="99"/>
        <v>4056.2399516423752</v>
      </c>
      <c r="BB122" s="111">
        <f t="shared" si="100"/>
        <v>1419.7061561575383</v>
      </c>
      <c r="BC122" s="111">
        <f t="shared" si="101"/>
        <v>2636.5337954848374</v>
      </c>
      <c r="BD122" s="111">
        <f t="shared" si="102"/>
        <v>3663.1787034434906</v>
      </c>
      <c r="BE122" s="111">
        <f t="shared" si="103"/>
        <v>1324.2723241642118</v>
      </c>
      <c r="BF122" s="112">
        <f t="shared" si="104"/>
        <v>2338.9063792792795</v>
      </c>
      <c r="BG122" s="126">
        <f t="shared" si="105"/>
        <v>3633.5190239779658</v>
      </c>
      <c r="BH122" s="127">
        <f t="shared" si="106"/>
        <v>1254.8105034944535</v>
      </c>
      <c r="BI122" s="127">
        <f t="shared" si="107"/>
        <v>2378.708520483513</v>
      </c>
      <c r="BJ122" s="127">
        <f t="shared" si="108"/>
        <v>3049.753652063996</v>
      </c>
      <c r="BK122" s="127">
        <f t="shared" si="109"/>
        <v>1108.4722908265737</v>
      </c>
      <c r="BL122" s="128">
        <f t="shared" si="110"/>
        <v>1941.2813612374223</v>
      </c>
      <c r="BM122" s="132">
        <f t="shared" si="111"/>
        <v>3497.4657285935032</v>
      </c>
      <c r="BN122" s="133">
        <f t="shared" si="112"/>
        <v>1284.6182375914559</v>
      </c>
      <c r="BO122" s="133">
        <f t="shared" si="113"/>
        <v>2212.8474910020477</v>
      </c>
      <c r="BP122" s="133">
        <f t="shared" si="114"/>
        <v>2751.461569618164</v>
      </c>
      <c r="BQ122" s="133">
        <f t="shared" si="115"/>
        <v>1062.019360171279</v>
      </c>
      <c r="BR122" s="231">
        <f t="shared" si="116"/>
        <v>1689.442209446885</v>
      </c>
      <c r="BS122" s="401">
        <f t="shared" si="120"/>
        <v>3615.7070733771484</v>
      </c>
      <c r="BT122" s="402">
        <f t="shared" si="121"/>
        <v>1368.255578364437</v>
      </c>
      <c r="BU122" s="402">
        <f t="shared" si="122"/>
        <v>2247.4514950127113</v>
      </c>
      <c r="BV122" s="402">
        <f t="shared" si="123"/>
        <v>2738.531754663079</v>
      </c>
      <c r="BW122" s="402">
        <f t="shared" si="124"/>
        <v>1084.645445715038</v>
      </c>
      <c r="BX122" s="403">
        <f t="shared" si="125"/>
        <v>1653.886308948041</v>
      </c>
      <c r="BY122" s="223">
        <f t="shared" si="153"/>
        <v>0.13410405703422179</v>
      </c>
      <c r="BZ122" s="143">
        <f t="shared" si="154"/>
        <v>0.13722997617766594</v>
      </c>
      <c r="CA122" s="143">
        <f t="shared" si="155"/>
        <v>0.13230891237264988</v>
      </c>
      <c r="CB122" s="143">
        <f t="shared" si="156"/>
        <v>5.8403478205796425E-3</v>
      </c>
      <c r="CC122" s="143">
        <f t="shared" si="157"/>
        <v>5.2047413933440999E-2</v>
      </c>
      <c r="CD122" s="147">
        <f t="shared" si="158"/>
        <v>-2.0695325129685326E-2</v>
      </c>
      <c r="CE122" s="150">
        <f t="shared" si="159"/>
        <v>9.0539400926415478E-2</v>
      </c>
      <c r="CF122" s="144">
        <f t="shared" si="160"/>
        <v>4.3470889751464604E-2</v>
      </c>
      <c r="CG122" s="144">
        <f t="shared" si="161"/>
        <v>0.11768725750517103</v>
      </c>
      <c r="CH122" s="144">
        <f t="shared" si="162"/>
        <v>0.11045171678279847</v>
      </c>
      <c r="CI122" s="144">
        <f t="shared" si="163"/>
        <v>5.2136678349680332E-2</v>
      </c>
      <c r="CJ122" s="151">
        <f t="shared" si="164"/>
        <v>0.14642828744399541</v>
      </c>
      <c r="CK122" s="155">
        <f t="shared" si="165"/>
        <v>-0.11886874630044575</v>
      </c>
      <c r="CL122" s="145">
        <f t="shared" si="166"/>
        <v>-0.13060630626645278</v>
      </c>
      <c r="CM122" s="145">
        <f t="shared" si="167"/>
        <v>-0.11254836983853718</v>
      </c>
      <c r="CN122" s="145">
        <f t="shared" si="168"/>
        <v>-0.18107626180940795</v>
      </c>
      <c r="CO122" s="145">
        <f t="shared" si="169"/>
        <v>-0.17665027603728989</v>
      </c>
      <c r="CP122" s="156">
        <f t="shared" si="170"/>
        <v>-0.18358222379107866</v>
      </c>
      <c r="CQ122" s="160">
        <f t="shared" si="171"/>
        <v>-2.8551775922423389E-3</v>
      </c>
      <c r="CR122" s="146">
        <f t="shared" si="172"/>
        <v>6.0542671746419391E-2</v>
      </c>
      <c r="CS122" s="146">
        <f t="shared" si="173"/>
        <v>-3.6298656086589963E-2</v>
      </c>
      <c r="CT122" s="146">
        <f t="shared" si="174"/>
        <v>-6.538897330084173E-2</v>
      </c>
      <c r="CU122" s="146">
        <f t="shared" si="175"/>
        <v>-7.4787772060007449E-3</v>
      </c>
      <c r="CV122" s="408">
        <f t="shared" si="176"/>
        <v>-9.8455714170669575E-2</v>
      </c>
      <c r="CW122" s="410">
        <f t="shared" si="147"/>
        <v>1.5160247519375293E-2</v>
      </c>
      <c r="CX122" s="411">
        <f t="shared" si="148"/>
        <v>4.5894732531950824E-2</v>
      </c>
      <c r="CY122" s="411">
        <f t="shared" si="149"/>
        <v>-2.6819581141712874E-3</v>
      </c>
      <c r="CZ122" s="411">
        <f t="shared" si="150"/>
        <v>-2.265215084595994E-2</v>
      </c>
      <c r="DA122" s="411">
        <f t="shared" si="151"/>
        <v>2.8828275159126335E-3</v>
      </c>
      <c r="DB122" s="412">
        <f t="shared" si="152"/>
        <v>-3.8703982172431713E-2</v>
      </c>
    </row>
    <row r="123" spans="1:106" x14ac:dyDescent="0.25">
      <c r="A123" s="191">
        <v>12</v>
      </c>
      <c r="B123" s="192" t="s">
        <v>350</v>
      </c>
      <c r="C123" s="2">
        <v>1201</v>
      </c>
      <c r="D123" s="7" t="s">
        <v>123</v>
      </c>
      <c r="E123" s="24">
        <v>541391.71229309344</v>
      </c>
      <c r="F123" s="25">
        <v>211314.98586331867</v>
      </c>
      <c r="G123" s="26">
        <v>330076.72642977478</v>
      </c>
      <c r="H123" s="41">
        <v>581615.95369573717</v>
      </c>
      <c r="I123" s="33">
        <v>223030.68326604346</v>
      </c>
      <c r="J123" s="33">
        <v>358585.27042969374</v>
      </c>
      <c r="K123" s="33">
        <v>516456.0137914482</v>
      </c>
      <c r="L123" s="33">
        <v>206324.89335753536</v>
      </c>
      <c r="M123" s="42">
        <v>310131.12043391285</v>
      </c>
      <c r="N123" s="11">
        <v>684514.6068877643</v>
      </c>
      <c r="O123" s="12">
        <v>251750.80964605446</v>
      </c>
      <c r="P123" s="12">
        <v>432763.79724170984</v>
      </c>
      <c r="Q123" s="12">
        <v>618738.78891473706</v>
      </c>
      <c r="R123" s="12">
        <v>234827.91023638286</v>
      </c>
      <c r="S123" s="13">
        <v>383910.8786783542</v>
      </c>
      <c r="T123" s="50">
        <v>828479.31390199531</v>
      </c>
      <c r="U123" s="35">
        <v>298474.92011896189</v>
      </c>
      <c r="V123" s="35">
        <v>530004.39378303348</v>
      </c>
      <c r="W123" s="35">
        <v>696206.69764217734</v>
      </c>
      <c r="X123" s="35">
        <v>263666.2488377128</v>
      </c>
      <c r="Y123" s="51">
        <v>432540.44880446448</v>
      </c>
      <c r="Z123" s="59">
        <v>999065.14349893015</v>
      </c>
      <c r="AA123" s="37">
        <v>366389.23702537356</v>
      </c>
      <c r="AB123" s="37">
        <v>632675.90647355653</v>
      </c>
      <c r="AC123" s="37">
        <v>785930.18616756843</v>
      </c>
      <c r="AD123" s="37">
        <v>302901.24465995544</v>
      </c>
      <c r="AE123" s="226">
        <v>483028.941507613</v>
      </c>
      <c r="AF123" s="41">
        <v>1047699.7920517861</v>
      </c>
      <c r="AG123" s="33">
        <v>403436.17376350972</v>
      </c>
      <c r="AH123" s="33">
        <v>644263.61828827637</v>
      </c>
      <c r="AI123" s="33">
        <v>793922.27854303946</v>
      </c>
      <c r="AJ123" s="33">
        <v>319812.47906357161</v>
      </c>
      <c r="AK123" s="42">
        <v>474109.79947946785</v>
      </c>
      <c r="AL123" s="108">
        <v>146370.671875</v>
      </c>
      <c r="AM123" s="333">
        <v>148796.78125</v>
      </c>
      <c r="AN123" s="333">
        <v>151264.96875</v>
      </c>
      <c r="AO123" s="333">
        <v>153776</v>
      </c>
      <c r="AP123" s="388">
        <v>161230</v>
      </c>
      <c r="AQ123" s="93">
        <v>162981</v>
      </c>
      <c r="AR123" s="391">
        <f t="shared" si="90"/>
        <v>3698.7717919026832</v>
      </c>
      <c r="AS123" s="122">
        <f t="shared" si="91"/>
        <v>1443.6975874769562</v>
      </c>
      <c r="AT123" s="123">
        <f t="shared" si="92"/>
        <v>2255.0742044257272</v>
      </c>
      <c r="AU123" s="116">
        <f t="shared" si="93"/>
        <v>3908.7939188586256</v>
      </c>
      <c r="AV123" s="117">
        <f t="shared" si="94"/>
        <v>1498.8945418874337</v>
      </c>
      <c r="AW123" s="117">
        <f t="shared" si="95"/>
        <v>2409.8993769711919</v>
      </c>
      <c r="AX123" s="117">
        <f t="shared" si="96"/>
        <v>3470.8816242720186</v>
      </c>
      <c r="AY123" s="117">
        <f t="shared" si="97"/>
        <v>1386.6220198061935</v>
      </c>
      <c r="AZ123" s="118">
        <f t="shared" si="98"/>
        <v>2084.2596044658249</v>
      </c>
      <c r="BA123" s="110">
        <f t="shared" si="99"/>
        <v>4525.2685571837947</v>
      </c>
      <c r="BB123" s="111">
        <f t="shared" si="100"/>
        <v>1664.3034519256757</v>
      </c>
      <c r="BC123" s="111">
        <f t="shared" si="101"/>
        <v>2860.9651052581189</v>
      </c>
      <c r="BD123" s="111">
        <f t="shared" si="102"/>
        <v>4090.4301506672346</v>
      </c>
      <c r="BE123" s="111">
        <f t="shared" si="103"/>
        <v>1552.4275856922945</v>
      </c>
      <c r="BF123" s="112">
        <f t="shared" si="104"/>
        <v>2538.0025649749405</v>
      </c>
      <c r="BG123" s="126">
        <f t="shared" si="105"/>
        <v>5387.5722733196026</v>
      </c>
      <c r="BH123" s="127">
        <f t="shared" si="106"/>
        <v>1940.9720640344522</v>
      </c>
      <c r="BI123" s="127">
        <f t="shared" si="107"/>
        <v>3446.6002092851513</v>
      </c>
      <c r="BJ123" s="127">
        <f t="shared" si="108"/>
        <v>4527.4080327370812</v>
      </c>
      <c r="BK123" s="127">
        <f t="shared" si="109"/>
        <v>1714.612480736349</v>
      </c>
      <c r="BL123" s="128">
        <f t="shared" si="110"/>
        <v>2812.7955520007313</v>
      </c>
      <c r="BM123" s="132">
        <f t="shared" si="111"/>
        <v>6196.5213886927386</v>
      </c>
      <c r="BN123" s="133">
        <f t="shared" si="112"/>
        <v>2272.4631707831891</v>
      </c>
      <c r="BO123" s="133">
        <f t="shared" si="113"/>
        <v>3924.0582179095486</v>
      </c>
      <c r="BP123" s="133">
        <f t="shared" si="114"/>
        <v>4874.5902509927955</v>
      </c>
      <c r="BQ123" s="133">
        <f t="shared" si="115"/>
        <v>1878.6903470815321</v>
      </c>
      <c r="BR123" s="231">
        <f t="shared" si="116"/>
        <v>2995.8999039112632</v>
      </c>
      <c r="BS123" s="401">
        <f t="shared" si="120"/>
        <v>6428.3554037083222</v>
      </c>
      <c r="BT123" s="402">
        <f t="shared" si="121"/>
        <v>2475.3570892527946</v>
      </c>
      <c r="BU123" s="402">
        <f t="shared" si="122"/>
        <v>3952.9983144555276</v>
      </c>
      <c r="BV123" s="402">
        <f t="shared" si="123"/>
        <v>4871.2566406086562</v>
      </c>
      <c r="BW123" s="402">
        <f t="shared" si="124"/>
        <v>1962.2684795379316</v>
      </c>
      <c r="BX123" s="403">
        <f t="shared" si="125"/>
        <v>2908.9881610707253</v>
      </c>
      <c r="BY123" s="223">
        <f t="shared" si="153"/>
        <v>7.4297852163772174E-2</v>
      </c>
      <c r="BZ123" s="143">
        <f t="shared" si="154"/>
        <v>5.5441867290484836E-2</v>
      </c>
      <c r="CA123" s="143">
        <f t="shared" si="155"/>
        <v>8.6369446002077591E-2</v>
      </c>
      <c r="CB123" s="143">
        <f t="shared" si="156"/>
        <v>-4.6058515369636448E-2</v>
      </c>
      <c r="CC123" s="143">
        <f t="shared" si="157"/>
        <v>-2.3614475260221091E-2</v>
      </c>
      <c r="CD123" s="147">
        <f t="shared" si="158"/>
        <v>-6.0427180709165938E-2</v>
      </c>
      <c r="CE123" s="150">
        <f t="shared" si="159"/>
        <v>0.17691855345126392</v>
      </c>
      <c r="CF123" s="144">
        <f t="shared" si="160"/>
        <v>0.12877208624138964</v>
      </c>
      <c r="CG123" s="144">
        <f t="shared" si="161"/>
        <v>0.20686439998811929</v>
      </c>
      <c r="CH123" s="144">
        <f t="shared" si="162"/>
        <v>0.19804740847609142</v>
      </c>
      <c r="CI123" s="144">
        <f t="shared" si="163"/>
        <v>0.13814628189074266</v>
      </c>
      <c r="CJ123" s="151">
        <f t="shared" si="164"/>
        <v>0.23789859637824834</v>
      </c>
      <c r="CK123" s="155">
        <f t="shared" si="165"/>
        <v>0.21031648640601766</v>
      </c>
      <c r="CL123" s="145">
        <f t="shared" si="166"/>
        <v>0.18559666417199824</v>
      </c>
      <c r="CM123" s="145">
        <f t="shared" si="167"/>
        <v>0.22469669866357198</v>
      </c>
      <c r="CN123" s="145">
        <f t="shared" si="168"/>
        <v>0.12520292911216765</v>
      </c>
      <c r="CO123" s="145">
        <f t="shared" si="169"/>
        <v>0.12280626511687069</v>
      </c>
      <c r="CP123" s="156">
        <f t="shared" si="170"/>
        <v>0.12666890371411643</v>
      </c>
      <c r="CQ123" s="160">
        <f t="shared" si="171"/>
        <v>0.20590234026907067</v>
      </c>
      <c r="CR123" s="146">
        <f t="shared" si="172"/>
        <v>0.22753776725811115</v>
      </c>
      <c r="CS123" s="146">
        <f t="shared" si="173"/>
        <v>0.19371822931066762</v>
      </c>
      <c r="CT123" s="146">
        <f t="shared" si="174"/>
        <v>0.12887478507353489</v>
      </c>
      <c r="CU123" s="146">
        <f t="shared" si="175"/>
        <v>0.14880552969975261</v>
      </c>
      <c r="CV123" s="408">
        <f t="shared" si="176"/>
        <v>0.11672548276744515</v>
      </c>
      <c r="CW123" s="410">
        <f t="shared" si="147"/>
        <v>4.8680157514581553E-2</v>
      </c>
      <c r="CX123" s="411">
        <f t="shared" si="148"/>
        <v>0.10111360540749333</v>
      </c>
      <c r="CY123" s="411">
        <f t="shared" si="149"/>
        <v>1.8315399237040737E-2</v>
      </c>
      <c r="CZ123" s="411">
        <f t="shared" si="150"/>
        <v>1.0168959681320889E-2</v>
      </c>
      <c r="DA123" s="411">
        <f t="shared" si="151"/>
        <v>5.5830851479666731E-2</v>
      </c>
      <c r="DB123" s="412">
        <f t="shared" si="152"/>
        <v>-1.846502613343836E-2</v>
      </c>
    </row>
    <row r="124" spans="1:106" x14ac:dyDescent="0.25">
      <c r="A124" s="193">
        <v>12</v>
      </c>
      <c r="B124" s="192" t="s">
        <v>350</v>
      </c>
      <c r="C124" s="2">
        <v>1202</v>
      </c>
      <c r="D124" s="7" t="s">
        <v>124</v>
      </c>
      <c r="E124" s="24">
        <v>110206.44747784315</v>
      </c>
      <c r="F124" s="25">
        <v>41310.325072982261</v>
      </c>
      <c r="G124" s="26">
        <v>68896.122404860886</v>
      </c>
      <c r="H124" s="41">
        <v>155680.50980993942</v>
      </c>
      <c r="I124" s="33">
        <v>59022.922051833048</v>
      </c>
      <c r="J124" s="33">
        <v>96657.587758106383</v>
      </c>
      <c r="K124" s="33">
        <v>138198.54188048709</v>
      </c>
      <c r="L124" s="33">
        <v>54601.89566593444</v>
      </c>
      <c r="M124" s="42">
        <v>83596.646214552646</v>
      </c>
      <c r="N124" s="11">
        <v>161730.22913378864</v>
      </c>
      <c r="O124" s="12">
        <v>58882.502820049165</v>
      </c>
      <c r="P124" s="12">
        <v>102847.72631373948</v>
      </c>
      <c r="Q124" s="12">
        <v>146162.04292606231</v>
      </c>
      <c r="R124" s="12">
        <v>54924.37186661009</v>
      </c>
      <c r="S124" s="13">
        <v>91237.671059452216</v>
      </c>
      <c r="T124" s="50">
        <v>199861.91184446373</v>
      </c>
      <c r="U124" s="35">
        <v>62236.948380512535</v>
      </c>
      <c r="V124" s="35">
        <v>137624.96346395119</v>
      </c>
      <c r="W124" s="35">
        <v>167295.5015492033</v>
      </c>
      <c r="X124" s="35">
        <v>54978.765760472364</v>
      </c>
      <c r="Y124" s="51">
        <v>112316.73578873092</v>
      </c>
      <c r="Z124" s="59">
        <v>234876.41145944636</v>
      </c>
      <c r="AA124" s="37">
        <v>75224.416463101166</v>
      </c>
      <c r="AB124" s="37">
        <v>159651.99499634519</v>
      </c>
      <c r="AC124" s="37">
        <v>184078.99126293711</v>
      </c>
      <c r="AD124" s="37">
        <v>62189.516156322621</v>
      </c>
      <c r="AE124" s="226">
        <v>121889.47510661448</v>
      </c>
      <c r="AF124" s="41">
        <v>178164.74201495649</v>
      </c>
      <c r="AG124" s="33">
        <v>59216.164765039044</v>
      </c>
      <c r="AH124" s="33">
        <v>118948.57724991743</v>
      </c>
      <c r="AI124" s="33">
        <v>134475.47658194276</v>
      </c>
      <c r="AJ124" s="33">
        <v>46941.919653554323</v>
      </c>
      <c r="AK124" s="42">
        <v>87533.55692838844</v>
      </c>
      <c r="AL124" s="108">
        <v>38102.32421875</v>
      </c>
      <c r="AM124" s="333">
        <v>38620.5390625</v>
      </c>
      <c r="AN124" s="333">
        <v>39146.72265625</v>
      </c>
      <c r="AO124" s="333">
        <v>39681</v>
      </c>
      <c r="AP124" s="388">
        <v>41501</v>
      </c>
      <c r="AQ124" s="93">
        <v>41774</v>
      </c>
      <c r="AR124" s="391">
        <f t="shared" si="90"/>
        <v>2892.3812323136708</v>
      </c>
      <c r="AS124" s="122">
        <f t="shared" si="91"/>
        <v>1084.1943613679507</v>
      </c>
      <c r="AT124" s="123">
        <f t="shared" si="92"/>
        <v>1808.1868709457199</v>
      </c>
      <c r="AU124" s="116">
        <f t="shared" si="93"/>
        <v>4031.0289185244183</v>
      </c>
      <c r="AV124" s="117">
        <f t="shared" si="94"/>
        <v>1528.2780480178092</v>
      </c>
      <c r="AW124" s="117">
        <f t="shared" si="95"/>
        <v>2502.7508705066093</v>
      </c>
      <c r="AX124" s="117">
        <f t="shared" si="96"/>
        <v>3578.3690553060123</v>
      </c>
      <c r="AY124" s="117">
        <f t="shared" si="97"/>
        <v>1413.8045970195199</v>
      </c>
      <c r="AZ124" s="118">
        <f t="shared" si="98"/>
        <v>2164.5644582864925</v>
      </c>
      <c r="BA124" s="110">
        <f t="shared" si="99"/>
        <v>4131.386184073508</v>
      </c>
      <c r="BB124" s="111">
        <f t="shared" si="100"/>
        <v>1504.1489765848441</v>
      </c>
      <c r="BC124" s="111">
        <f t="shared" si="101"/>
        <v>2627.2372074886639</v>
      </c>
      <c r="BD124" s="111">
        <f t="shared" si="102"/>
        <v>3733.6980724930927</v>
      </c>
      <c r="BE124" s="111">
        <f t="shared" si="103"/>
        <v>1403.0388277686664</v>
      </c>
      <c r="BF124" s="112">
        <f t="shared" si="104"/>
        <v>2330.6592447244261</v>
      </c>
      <c r="BG124" s="126">
        <f t="shared" si="105"/>
        <v>5036.7156030458846</v>
      </c>
      <c r="BH124" s="127">
        <f t="shared" si="106"/>
        <v>1568.4319543487445</v>
      </c>
      <c r="BI124" s="127">
        <f t="shared" si="107"/>
        <v>3468.2836486971396</v>
      </c>
      <c r="BJ124" s="127">
        <f t="shared" si="108"/>
        <v>4216.0102202364678</v>
      </c>
      <c r="BK124" s="127">
        <f t="shared" si="109"/>
        <v>1385.5186552877287</v>
      </c>
      <c r="BL124" s="128">
        <f t="shared" si="110"/>
        <v>2830.4915649487393</v>
      </c>
      <c r="BM124" s="132">
        <f t="shared" si="111"/>
        <v>5659.5361909218182</v>
      </c>
      <c r="BN124" s="133">
        <f t="shared" si="112"/>
        <v>1812.5928643430559</v>
      </c>
      <c r="BO124" s="133">
        <f t="shared" si="113"/>
        <v>3846.943326578762</v>
      </c>
      <c r="BP124" s="133">
        <f t="shared" si="114"/>
        <v>4435.5314634090046</v>
      </c>
      <c r="BQ124" s="133">
        <f t="shared" si="115"/>
        <v>1498.5064493945354</v>
      </c>
      <c r="BR124" s="231">
        <f t="shared" si="116"/>
        <v>2937.025014014469</v>
      </c>
      <c r="BS124" s="401">
        <f t="shared" si="120"/>
        <v>4264.9672527159591</v>
      </c>
      <c r="BT124" s="402">
        <f t="shared" si="121"/>
        <v>1417.536380644397</v>
      </c>
      <c r="BU124" s="402">
        <f t="shared" si="122"/>
        <v>2847.4308720715621</v>
      </c>
      <c r="BV124" s="402">
        <f t="shared" si="123"/>
        <v>3219.1189874549423</v>
      </c>
      <c r="BW124" s="402">
        <f t="shared" si="124"/>
        <v>1123.7113911417225</v>
      </c>
      <c r="BX124" s="403">
        <f t="shared" si="125"/>
        <v>2095.40759631322</v>
      </c>
      <c r="BY124" s="223">
        <f t="shared" si="153"/>
        <v>0.41262615185231133</v>
      </c>
      <c r="BZ124" s="143">
        <f t="shared" si="154"/>
        <v>0.42876924709641567</v>
      </c>
      <c r="CA124" s="143">
        <f t="shared" si="155"/>
        <v>0.40294670272019284</v>
      </c>
      <c r="CB124" s="143">
        <f t="shared" si="156"/>
        <v>0.25399688532988701</v>
      </c>
      <c r="CC124" s="143">
        <f t="shared" si="157"/>
        <v>0.32174935853131592</v>
      </c>
      <c r="CD124" s="147">
        <f t="shared" si="158"/>
        <v>0.21337229580651382</v>
      </c>
      <c r="CE124" s="150">
        <f t="shared" si="159"/>
        <v>3.8859837568844945E-2</v>
      </c>
      <c r="CF124" s="144">
        <f t="shared" si="160"/>
        <v>-2.3790626912806581E-3</v>
      </c>
      <c r="CG124" s="144">
        <f t="shared" si="161"/>
        <v>6.4041930894493532E-2</v>
      </c>
      <c r="CH124" s="144">
        <f t="shared" si="162"/>
        <v>5.7623625670826448E-2</v>
      </c>
      <c r="CI124" s="144">
        <f t="shared" si="163"/>
        <v>5.9059524718450317E-3</v>
      </c>
      <c r="CJ124" s="151">
        <f t="shared" si="164"/>
        <v>9.140348555716829E-2</v>
      </c>
      <c r="CK124" s="155">
        <f t="shared" si="165"/>
        <v>0.23577337962670716</v>
      </c>
      <c r="CL124" s="145">
        <f t="shared" si="166"/>
        <v>5.6968460914694666E-2</v>
      </c>
      <c r="CM124" s="145">
        <f t="shared" si="167"/>
        <v>0.33814298474740134</v>
      </c>
      <c r="CN124" s="145">
        <f t="shared" si="168"/>
        <v>0.14458923945002319</v>
      </c>
      <c r="CO124" s="145">
        <f t="shared" si="169"/>
        <v>9.9034166461431199E-4</v>
      </c>
      <c r="CP124" s="156">
        <f t="shared" si="170"/>
        <v>0.23103466456901536</v>
      </c>
      <c r="CQ124" s="160">
        <f t="shared" si="171"/>
        <v>0.17519345878283987</v>
      </c>
      <c r="CR124" s="146">
        <f t="shared" si="172"/>
        <v>0.20867777775966972</v>
      </c>
      <c r="CS124" s="146">
        <f t="shared" si="173"/>
        <v>0.16005113445980063</v>
      </c>
      <c r="CT124" s="146">
        <f t="shared" si="174"/>
        <v>0.10032242085599426</v>
      </c>
      <c r="CU124" s="146">
        <f t="shared" si="175"/>
        <v>0.1311551886643936</v>
      </c>
      <c r="CV124" s="408">
        <f t="shared" si="176"/>
        <v>8.5229856892297839E-2</v>
      </c>
      <c r="CW124" s="410">
        <f t="shared" si="147"/>
        <v>-0.24145323530831311</v>
      </c>
      <c r="CX124" s="411">
        <f t="shared" si="148"/>
        <v>-0.21280659193832946</v>
      </c>
      <c r="CY124" s="411">
        <f t="shared" si="149"/>
        <v>-0.25495088706758445</v>
      </c>
      <c r="CZ124" s="411">
        <f t="shared" si="150"/>
        <v>-0.26946863594086656</v>
      </c>
      <c r="DA124" s="411">
        <f t="shared" si="151"/>
        <v>-0.2451795325829709</v>
      </c>
      <c r="DB124" s="412">
        <f t="shared" si="152"/>
        <v>-0.28186123656842033</v>
      </c>
    </row>
    <row r="125" spans="1:106" x14ac:dyDescent="0.25">
      <c r="A125" s="191">
        <v>12</v>
      </c>
      <c r="B125" s="192" t="s">
        <v>350</v>
      </c>
      <c r="C125" s="2">
        <v>1203</v>
      </c>
      <c r="D125" s="7" t="s">
        <v>125</v>
      </c>
      <c r="E125" s="24">
        <v>105914.06833861915</v>
      </c>
      <c r="F125" s="25">
        <v>43939.357102440903</v>
      </c>
      <c r="G125" s="26">
        <v>61974.711236178249</v>
      </c>
      <c r="H125" s="41">
        <v>90193.506634793288</v>
      </c>
      <c r="I125" s="33">
        <v>36507.956079377567</v>
      </c>
      <c r="J125" s="33">
        <v>53685.550555415721</v>
      </c>
      <c r="K125" s="33">
        <v>80204.62389739159</v>
      </c>
      <c r="L125" s="33">
        <v>33773.380570214969</v>
      </c>
      <c r="M125" s="42">
        <v>46431.24332717662</v>
      </c>
      <c r="N125" s="11">
        <v>130718.55421145746</v>
      </c>
      <c r="O125" s="12">
        <v>52547.720816573288</v>
      </c>
      <c r="P125" s="12">
        <v>78170.833394884176</v>
      </c>
      <c r="Q125" s="12">
        <v>118361.86990591523</v>
      </c>
      <c r="R125" s="12">
        <v>49015.419193247355</v>
      </c>
      <c r="S125" s="13">
        <v>69346.450712667865</v>
      </c>
      <c r="T125" s="50">
        <v>97949.578088435781</v>
      </c>
      <c r="U125" s="35">
        <v>35470.262943554779</v>
      </c>
      <c r="V125" s="35">
        <v>62479.315144880995</v>
      </c>
      <c r="W125" s="35">
        <v>82323.482840732802</v>
      </c>
      <c r="X125" s="35">
        <v>31333.658358588073</v>
      </c>
      <c r="Y125" s="51">
        <v>50989.82448214473</v>
      </c>
      <c r="Z125" s="59">
        <v>105925.08402939938</v>
      </c>
      <c r="AA125" s="37">
        <v>39533.203026062292</v>
      </c>
      <c r="AB125" s="37">
        <v>66391.881003337097</v>
      </c>
      <c r="AC125" s="37">
        <v>83371.078004932133</v>
      </c>
      <c r="AD125" s="37">
        <v>32682.882551923067</v>
      </c>
      <c r="AE125" s="226">
        <v>50688.195453009066</v>
      </c>
      <c r="AF125" s="41">
        <v>111129.71199138102</v>
      </c>
      <c r="AG125" s="33">
        <v>42073.499607212834</v>
      </c>
      <c r="AH125" s="33">
        <v>69056.212384168175</v>
      </c>
      <c r="AI125" s="33">
        <v>84170.622213672061</v>
      </c>
      <c r="AJ125" s="33">
        <v>33352.562529879877</v>
      </c>
      <c r="AK125" s="42">
        <v>50818.059683792191</v>
      </c>
      <c r="AL125" s="108">
        <v>22698.224609375</v>
      </c>
      <c r="AM125" s="333">
        <v>23176.66015625</v>
      </c>
      <c r="AN125" s="333">
        <v>23665.181640625</v>
      </c>
      <c r="AO125" s="333">
        <v>24164</v>
      </c>
      <c r="AP125" s="388">
        <v>25400</v>
      </c>
      <c r="AQ125" s="93">
        <v>25789</v>
      </c>
      <c r="AR125" s="391">
        <f t="shared" si="90"/>
        <v>4666.1829355091359</v>
      </c>
      <c r="AS125" s="122">
        <f t="shared" si="91"/>
        <v>1935.8058992989575</v>
      </c>
      <c r="AT125" s="123">
        <f t="shared" si="92"/>
        <v>2730.3770362101786</v>
      </c>
      <c r="AU125" s="116">
        <f t="shared" si="93"/>
        <v>3891.5661716026416</v>
      </c>
      <c r="AV125" s="117">
        <f t="shared" si="94"/>
        <v>1575.2034949493163</v>
      </c>
      <c r="AW125" s="117">
        <f t="shared" si="95"/>
        <v>2316.3626766533253</v>
      </c>
      <c r="AX125" s="117">
        <f t="shared" si="96"/>
        <v>3460.5772944279452</v>
      </c>
      <c r="AY125" s="117">
        <f t="shared" si="97"/>
        <v>1457.2151613962108</v>
      </c>
      <c r="AZ125" s="118">
        <f t="shared" si="98"/>
        <v>2003.3621330317346</v>
      </c>
      <c r="BA125" s="110">
        <f t="shared" si="99"/>
        <v>5523.6657886901039</v>
      </c>
      <c r="BB125" s="111">
        <f t="shared" si="100"/>
        <v>2220.4655605248713</v>
      </c>
      <c r="BC125" s="111">
        <f t="shared" si="101"/>
        <v>3303.2002281652331</v>
      </c>
      <c r="BD125" s="111">
        <f t="shared" si="102"/>
        <v>5001.5196039200682</v>
      </c>
      <c r="BE125" s="111">
        <f t="shared" si="103"/>
        <v>2071.2040134568283</v>
      </c>
      <c r="BF125" s="112">
        <f t="shared" si="104"/>
        <v>2930.3155904632399</v>
      </c>
      <c r="BG125" s="126">
        <f t="shared" si="105"/>
        <v>4053.533276296796</v>
      </c>
      <c r="BH125" s="127">
        <f t="shared" si="106"/>
        <v>1467.8969931946192</v>
      </c>
      <c r="BI125" s="127">
        <f t="shared" si="107"/>
        <v>2585.6362831021765</v>
      </c>
      <c r="BJ125" s="127">
        <f t="shared" si="108"/>
        <v>3406.8648750510179</v>
      </c>
      <c r="BK125" s="127">
        <f t="shared" si="109"/>
        <v>1296.7082585080313</v>
      </c>
      <c r="BL125" s="128">
        <f t="shared" si="110"/>
        <v>2110.1566165429867</v>
      </c>
      <c r="BM125" s="132">
        <f t="shared" si="111"/>
        <v>4170.2788987952508</v>
      </c>
      <c r="BN125" s="133">
        <f t="shared" si="112"/>
        <v>1556.4253159867046</v>
      </c>
      <c r="BO125" s="133">
        <f t="shared" si="113"/>
        <v>2613.8535828085469</v>
      </c>
      <c r="BP125" s="133">
        <f t="shared" si="114"/>
        <v>3282.3259057059895</v>
      </c>
      <c r="BQ125" s="133">
        <f t="shared" si="115"/>
        <v>1286.7276595245303</v>
      </c>
      <c r="BR125" s="231">
        <f t="shared" si="116"/>
        <v>1995.5982461814592</v>
      </c>
      <c r="BS125" s="401">
        <f t="shared" si="120"/>
        <v>4309.1904296940947</v>
      </c>
      <c r="BT125" s="402">
        <f t="shared" si="121"/>
        <v>1631.4513787743936</v>
      </c>
      <c r="BU125" s="402">
        <f t="shared" si="122"/>
        <v>2677.7390509197012</v>
      </c>
      <c r="BV125" s="402">
        <f t="shared" si="123"/>
        <v>3263.8187682218022</v>
      </c>
      <c r="BW125" s="402">
        <f t="shared" si="124"/>
        <v>1293.2863829493147</v>
      </c>
      <c r="BX125" s="403">
        <f t="shared" si="125"/>
        <v>1970.5323852724878</v>
      </c>
      <c r="BY125" s="223">
        <f t="shared" si="153"/>
        <v>-0.1484275125148197</v>
      </c>
      <c r="BZ125" s="143">
        <f t="shared" si="154"/>
        <v>-0.16912857886695182</v>
      </c>
      <c r="CA125" s="143">
        <f t="shared" si="155"/>
        <v>-0.13375069468534551</v>
      </c>
      <c r="CB125" s="143">
        <f t="shared" si="156"/>
        <v>-0.24273871115054882</v>
      </c>
      <c r="CC125" s="143">
        <f t="shared" si="157"/>
        <v>-0.23136379780261276</v>
      </c>
      <c r="CD125" s="147">
        <f t="shared" si="158"/>
        <v>-0.25080339381925187</v>
      </c>
      <c r="CE125" s="150">
        <f t="shared" si="159"/>
        <v>0.44931225194243779</v>
      </c>
      <c r="CF125" s="144">
        <f t="shared" si="160"/>
        <v>0.43934984205418676</v>
      </c>
      <c r="CG125" s="144">
        <f t="shared" si="161"/>
        <v>0.45608702129624362</v>
      </c>
      <c r="CH125" s="144">
        <f t="shared" si="162"/>
        <v>0.47574870567736166</v>
      </c>
      <c r="CI125" s="144">
        <f t="shared" si="163"/>
        <v>0.45130331538307622</v>
      </c>
      <c r="CJ125" s="151">
        <f t="shared" si="164"/>
        <v>0.49352991097007237</v>
      </c>
      <c r="CK125" s="155">
        <f t="shared" si="165"/>
        <v>-0.25068343450320602</v>
      </c>
      <c r="CL125" s="145">
        <f t="shared" si="166"/>
        <v>-0.32498950682619071</v>
      </c>
      <c r="CM125" s="145">
        <f t="shared" si="167"/>
        <v>-0.20073366968900833</v>
      </c>
      <c r="CN125" s="145">
        <f t="shared" si="168"/>
        <v>-0.30447632412219416</v>
      </c>
      <c r="CO125" s="145">
        <f t="shared" si="169"/>
        <v>-0.3607387455965127</v>
      </c>
      <c r="CP125" s="156">
        <f t="shared" si="170"/>
        <v>-0.26470895109805292</v>
      </c>
      <c r="CQ125" s="160">
        <f t="shared" si="171"/>
        <v>8.1424607401195268E-2</v>
      </c>
      <c r="CR125" s="146">
        <f t="shared" si="172"/>
        <v>0.11454496655333594</v>
      </c>
      <c r="CS125" s="146">
        <f t="shared" si="173"/>
        <v>6.2621778894077135E-2</v>
      </c>
      <c r="CT125" s="146">
        <f t="shared" si="174"/>
        <v>1.2725350386669883E-2</v>
      </c>
      <c r="CU125" s="146">
        <f t="shared" si="175"/>
        <v>4.3059899929150554E-2</v>
      </c>
      <c r="CV125" s="408">
        <f t="shared" si="176"/>
        <v>-5.9154749442466899E-3</v>
      </c>
      <c r="CW125" s="410">
        <f t="shared" si="147"/>
        <v>4.9134990164719582E-2</v>
      </c>
      <c r="CX125" s="411">
        <f t="shared" si="148"/>
        <v>6.4257292268371208E-2</v>
      </c>
      <c r="CY125" s="411">
        <f t="shared" si="149"/>
        <v>4.013037950675262E-2</v>
      </c>
      <c r="CZ125" s="411">
        <f t="shared" si="150"/>
        <v>9.5901867634796308E-3</v>
      </c>
      <c r="DA125" s="411">
        <f t="shared" si="151"/>
        <v>2.0490236040009449E-2</v>
      </c>
      <c r="DB125" s="412">
        <f t="shared" si="152"/>
        <v>2.5620211890067554E-3</v>
      </c>
    </row>
    <row r="126" spans="1:106" x14ac:dyDescent="0.25">
      <c r="A126" s="193">
        <v>12</v>
      </c>
      <c r="B126" s="192" t="s">
        <v>350</v>
      </c>
      <c r="C126" s="2">
        <v>1204</v>
      </c>
      <c r="D126" s="7" t="s">
        <v>126</v>
      </c>
      <c r="E126" s="24">
        <v>113422.90332072158</v>
      </c>
      <c r="F126" s="25">
        <v>44469.934677578254</v>
      </c>
      <c r="G126" s="26">
        <v>68952.968643143337</v>
      </c>
      <c r="H126" s="41">
        <v>142067.42254986087</v>
      </c>
      <c r="I126" s="33">
        <v>55115.69267283877</v>
      </c>
      <c r="J126" s="33">
        <v>86951.729877022095</v>
      </c>
      <c r="K126" s="33">
        <v>126189.63255230314</v>
      </c>
      <c r="L126" s="33">
        <v>50987.331637617353</v>
      </c>
      <c r="M126" s="42">
        <v>75202.30091468578</v>
      </c>
      <c r="N126" s="11">
        <v>158932.80102293921</v>
      </c>
      <c r="O126" s="12">
        <v>60968.411024400266</v>
      </c>
      <c r="P126" s="12">
        <v>97964.389998538943</v>
      </c>
      <c r="Q126" s="12">
        <v>143775.65800341385</v>
      </c>
      <c r="R126" s="12">
        <v>56870.063581609393</v>
      </c>
      <c r="S126" s="13">
        <v>86905.594421804446</v>
      </c>
      <c r="T126" s="50">
        <v>206294.58504391741</v>
      </c>
      <c r="U126" s="35">
        <v>69891.806080091614</v>
      </c>
      <c r="V126" s="35">
        <v>136402.77896382578</v>
      </c>
      <c r="W126" s="35">
        <v>173060.20257259774</v>
      </c>
      <c r="X126" s="35">
        <v>61740.900462544021</v>
      </c>
      <c r="Y126" s="51">
        <v>111319.30211005373</v>
      </c>
      <c r="Z126" s="59">
        <v>246977.54436628942</v>
      </c>
      <c r="AA126" s="37">
        <v>84244.534480624308</v>
      </c>
      <c r="AB126" s="37">
        <v>162733.00988566512</v>
      </c>
      <c r="AC126" s="37">
        <v>193888.36341175286</v>
      </c>
      <c r="AD126" s="37">
        <v>69646.62651433851</v>
      </c>
      <c r="AE126" s="226">
        <v>124241.73689741435</v>
      </c>
      <c r="AF126" s="41">
        <v>233339.33210418277</v>
      </c>
      <c r="AG126" s="33">
        <v>83847.321108449527</v>
      </c>
      <c r="AH126" s="33">
        <v>149492.01099573326</v>
      </c>
      <c r="AI126" s="33">
        <v>176477.85362132965</v>
      </c>
      <c r="AJ126" s="33">
        <v>66467.563819033021</v>
      </c>
      <c r="AK126" s="42">
        <v>110010.28980229663</v>
      </c>
      <c r="AL126" s="108">
        <v>33913.25390625</v>
      </c>
      <c r="AM126" s="333">
        <v>34746.01171875</v>
      </c>
      <c r="AN126" s="333">
        <v>35600.3984375</v>
      </c>
      <c r="AO126" s="333">
        <v>36477</v>
      </c>
      <c r="AP126" s="388">
        <v>38416</v>
      </c>
      <c r="AQ126" s="93">
        <v>39131</v>
      </c>
      <c r="AR126" s="391">
        <f t="shared" si="90"/>
        <v>3344.5007557891236</v>
      </c>
      <c r="AS126" s="122">
        <f t="shared" si="91"/>
        <v>1311.2848091932201</v>
      </c>
      <c r="AT126" s="123">
        <f t="shared" si="92"/>
        <v>2033.2159465959041</v>
      </c>
      <c r="AU126" s="116">
        <f t="shared" si="93"/>
        <v>4088.7404200464534</v>
      </c>
      <c r="AV126" s="117">
        <f t="shared" si="94"/>
        <v>1586.2451529392847</v>
      </c>
      <c r="AW126" s="117">
        <f t="shared" si="95"/>
        <v>2502.4952671071687</v>
      </c>
      <c r="AX126" s="117">
        <f t="shared" si="96"/>
        <v>3631.7731535273556</v>
      </c>
      <c r="AY126" s="117">
        <f t="shared" si="97"/>
        <v>1467.4297600061836</v>
      </c>
      <c r="AZ126" s="118">
        <f t="shared" si="98"/>
        <v>2164.3433935211719</v>
      </c>
      <c r="BA126" s="110">
        <f t="shared" si="99"/>
        <v>4464.3545577716313</v>
      </c>
      <c r="BB126" s="111">
        <f t="shared" si="100"/>
        <v>1712.5766480236537</v>
      </c>
      <c r="BC126" s="111">
        <f t="shared" si="101"/>
        <v>2751.7779097479784</v>
      </c>
      <c r="BD126" s="111">
        <f t="shared" si="102"/>
        <v>4038.5968785103951</v>
      </c>
      <c r="BE126" s="111">
        <f t="shared" si="103"/>
        <v>1597.4558172839099</v>
      </c>
      <c r="BF126" s="112">
        <f t="shared" si="104"/>
        <v>2441.1410612264849</v>
      </c>
      <c r="BG126" s="126">
        <f t="shared" si="105"/>
        <v>5655.4701604824249</v>
      </c>
      <c r="BH126" s="127">
        <f t="shared" si="106"/>
        <v>1916.051377034614</v>
      </c>
      <c r="BI126" s="127">
        <f t="shared" si="107"/>
        <v>3739.4187834478103</v>
      </c>
      <c r="BJ126" s="127">
        <f t="shared" si="108"/>
        <v>4744.3650128189747</v>
      </c>
      <c r="BK126" s="127">
        <f t="shared" si="109"/>
        <v>1692.5980881800592</v>
      </c>
      <c r="BL126" s="128">
        <f t="shared" si="110"/>
        <v>3051.766924638916</v>
      </c>
      <c r="BM126" s="132">
        <f t="shared" si="111"/>
        <v>6429.0281228209451</v>
      </c>
      <c r="BN126" s="133">
        <f t="shared" si="112"/>
        <v>2192.9543544519033</v>
      </c>
      <c r="BO126" s="133">
        <f t="shared" si="113"/>
        <v>4236.0737683690422</v>
      </c>
      <c r="BP126" s="133">
        <f t="shared" si="114"/>
        <v>5047.0731833546661</v>
      </c>
      <c r="BQ126" s="133">
        <f t="shared" si="115"/>
        <v>1812.9588326306359</v>
      </c>
      <c r="BR126" s="231">
        <f t="shared" si="116"/>
        <v>3234.1143507240304</v>
      </c>
      <c r="BS126" s="401">
        <f t="shared" si="120"/>
        <v>5963.0301322272053</v>
      </c>
      <c r="BT126" s="402">
        <f t="shared" si="121"/>
        <v>2142.7339221703901</v>
      </c>
      <c r="BU126" s="402">
        <f t="shared" si="122"/>
        <v>3820.2962100568157</v>
      </c>
      <c r="BV126" s="402">
        <f t="shared" si="123"/>
        <v>4509.9244491919353</v>
      </c>
      <c r="BW126" s="402">
        <f t="shared" si="124"/>
        <v>1698.5909846166217</v>
      </c>
      <c r="BX126" s="403">
        <f t="shared" si="125"/>
        <v>2811.3334645753143</v>
      </c>
      <c r="BY126" s="223">
        <f t="shared" si="153"/>
        <v>0.25254616475600422</v>
      </c>
      <c r="BZ126" s="143">
        <f t="shared" si="154"/>
        <v>0.23939225619389334</v>
      </c>
      <c r="CA126" s="143">
        <f t="shared" si="155"/>
        <v>0.26102953343501262</v>
      </c>
      <c r="CB126" s="143">
        <f t="shared" si="156"/>
        <v>0.11255865312741614</v>
      </c>
      <c r="CC126" s="143">
        <f t="shared" si="157"/>
        <v>0.14655737651274697</v>
      </c>
      <c r="CD126" s="147">
        <f t="shared" si="158"/>
        <v>9.0631808818631268E-2</v>
      </c>
      <c r="CE126" s="150">
        <f t="shared" si="159"/>
        <v>0.1187139047810849</v>
      </c>
      <c r="CF126" s="144">
        <f t="shared" si="160"/>
        <v>0.10618969058962292</v>
      </c>
      <c r="CG126" s="144">
        <f t="shared" si="161"/>
        <v>0.12665257076647371</v>
      </c>
      <c r="CH126" s="144">
        <f t="shared" si="162"/>
        <v>0.1393618880998139</v>
      </c>
      <c r="CI126" s="144">
        <f t="shared" si="163"/>
        <v>0.11537634457520594</v>
      </c>
      <c r="CJ126" s="151">
        <f t="shared" si="164"/>
        <v>0.15562414134636143</v>
      </c>
      <c r="CK126" s="155">
        <f t="shared" si="165"/>
        <v>0.29799880022338715</v>
      </c>
      <c r="CL126" s="145">
        <f t="shared" si="166"/>
        <v>0.14636095817094694</v>
      </c>
      <c r="CM126" s="145">
        <f t="shared" si="167"/>
        <v>0.3923710336568228</v>
      </c>
      <c r="CN126" s="145">
        <f t="shared" si="168"/>
        <v>0.20368221558400768</v>
      </c>
      <c r="CO126" s="145">
        <f t="shared" si="169"/>
        <v>8.5648521808752764E-2</v>
      </c>
      <c r="CP126" s="156">
        <f t="shared" si="170"/>
        <v>0.28092216445531765</v>
      </c>
      <c r="CQ126" s="160">
        <f t="shared" si="171"/>
        <v>0.19720808141285506</v>
      </c>
      <c r="CR126" s="146">
        <f t="shared" si="172"/>
        <v>0.20535638160624109</v>
      </c>
      <c r="CS126" s="146">
        <f t="shared" si="173"/>
        <v>0.19303295080829805</v>
      </c>
      <c r="CT126" s="146">
        <f t="shared" si="174"/>
        <v>0.12035211174803648</v>
      </c>
      <c r="CU126" s="146">
        <f t="shared" si="175"/>
        <v>0.12804682135451859</v>
      </c>
      <c r="CV126" s="408">
        <f t="shared" si="176"/>
        <v>0.11608440353484335</v>
      </c>
      <c r="CW126" s="410">
        <f t="shared" si="147"/>
        <v>-5.522045454415881E-2</v>
      </c>
      <c r="CX126" s="411">
        <f t="shared" si="148"/>
        <v>-4.7150046542917025E-3</v>
      </c>
      <c r="CY126" s="411">
        <f t="shared" si="149"/>
        <v>-8.136639824479909E-2</v>
      </c>
      <c r="CZ126" s="411">
        <f t="shared" si="150"/>
        <v>-8.9796568933068019E-2</v>
      </c>
      <c r="DA126" s="411">
        <f t="shared" si="151"/>
        <v>-4.5645609190432201E-2</v>
      </c>
      <c r="DB126" s="412">
        <f t="shared" si="152"/>
        <v>-0.11454642739636312</v>
      </c>
    </row>
    <row r="127" spans="1:106" x14ac:dyDescent="0.25">
      <c r="A127" s="191">
        <v>12</v>
      </c>
      <c r="B127" s="192" t="s">
        <v>350</v>
      </c>
      <c r="C127" s="2">
        <v>1205</v>
      </c>
      <c r="D127" s="7" t="s">
        <v>127</v>
      </c>
      <c r="E127" s="24">
        <v>694076.36388451187</v>
      </c>
      <c r="F127" s="25">
        <v>282434.95810534235</v>
      </c>
      <c r="G127" s="26">
        <v>411641.40577916952</v>
      </c>
      <c r="H127" s="41">
        <v>953522.41657939309</v>
      </c>
      <c r="I127" s="33">
        <v>383146.17883924418</v>
      </c>
      <c r="J127" s="33">
        <v>570376.23774014891</v>
      </c>
      <c r="K127" s="33">
        <v>847750.81696572388</v>
      </c>
      <c r="L127" s="33">
        <v>354447.16992170928</v>
      </c>
      <c r="M127" s="42">
        <v>493303.64704401465</v>
      </c>
      <c r="N127" s="11">
        <v>998739.06221141363</v>
      </c>
      <c r="O127" s="12">
        <v>321144.74483491748</v>
      </c>
      <c r="P127" s="12">
        <v>677594.31737649615</v>
      </c>
      <c r="Q127" s="12">
        <v>900660.61930889043</v>
      </c>
      <c r="R127" s="12">
        <v>299557.12722039304</v>
      </c>
      <c r="S127" s="13">
        <v>601103.49208849738</v>
      </c>
      <c r="T127" s="50">
        <v>1070674.9910482024</v>
      </c>
      <c r="U127" s="35">
        <v>427498.42787247302</v>
      </c>
      <c r="V127" s="35">
        <v>643176.56317572924</v>
      </c>
      <c r="W127" s="35">
        <v>902543.88882076752</v>
      </c>
      <c r="X127" s="35">
        <v>377642.8076979781</v>
      </c>
      <c r="Y127" s="51">
        <v>524901.08112278942</v>
      </c>
      <c r="Z127" s="59">
        <v>1168276.8917907034</v>
      </c>
      <c r="AA127" s="37">
        <v>497546.13376385177</v>
      </c>
      <c r="AB127" s="37">
        <v>670730.75802685157</v>
      </c>
      <c r="AC127" s="37">
        <v>923413.92196443165</v>
      </c>
      <c r="AD127" s="37">
        <v>411331.25092968397</v>
      </c>
      <c r="AE127" s="226">
        <v>512082.67103474773</v>
      </c>
      <c r="AF127" s="41">
        <v>1252920.3329328133</v>
      </c>
      <c r="AG127" s="33">
        <v>525287.92176142184</v>
      </c>
      <c r="AH127" s="33">
        <v>727632.41117139149</v>
      </c>
      <c r="AI127" s="33">
        <v>951867.36728156707</v>
      </c>
      <c r="AJ127" s="33">
        <v>416406.96448590641</v>
      </c>
      <c r="AK127" s="42">
        <v>535460.40279566066</v>
      </c>
      <c r="AL127" s="108">
        <v>161347</v>
      </c>
      <c r="AM127" s="333">
        <v>165323.921875</v>
      </c>
      <c r="AN127" s="333">
        <v>169399.109375</v>
      </c>
      <c r="AO127" s="333">
        <v>173575</v>
      </c>
      <c r="AP127" s="388">
        <v>182855</v>
      </c>
      <c r="AQ127" s="93">
        <v>186349</v>
      </c>
      <c r="AR127" s="391">
        <f t="shared" si="90"/>
        <v>4301.7618169814859</v>
      </c>
      <c r="AS127" s="122">
        <f t="shared" si="91"/>
        <v>1750.4816210114991</v>
      </c>
      <c r="AT127" s="123">
        <f t="shared" si="92"/>
        <v>2551.2801959699873</v>
      </c>
      <c r="AU127" s="116">
        <f t="shared" si="93"/>
        <v>5767.6009966684869</v>
      </c>
      <c r="AV127" s="117">
        <f t="shared" si="94"/>
        <v>2317.548328722432</v>
      </c>
      <c r="AW127" s="117">
        <f t="shared" si="95"/>
        <v>3450.052667946055</v>
      </c>
      <c r="AX127" s="117">
        <f t="shared" si="96"/>
        <v>5127.8169992041503</v>
      </c>
      <c r="AY127" s="117">
        <f t="shared" si="97"/>
        <v>2143.9557318855755</v>
      </c>
      <c r="AZ127" s="118">
        <f t="shared" si="98"/>
        <v>2983.8612673185753</v>
      </c>
      <c r="BA127" s="110">
        <f t="shared" si="99"/>
        <v>5895.775166093099</v>
      </c>
      <c r="BB127" s="111">
        <f t="shared" si="100"/>
        <v>1895.7876816459354</v>
      </c>
      <c r="BC127" s="111">
        <f t="shared" si="101"/>
        <v>3999.9874844471638</v>
      </c>
      <c r="BD127" s="111">
        <f t="shared" si="102"/>
        <v>5316.796662225016</v>
      </c>
      <c r="BE127" s="111">
        <f t="shared" si="103"/>
        <v>1768.3512524098419</v>
      </c>
      <c r="BF127" s="112">
        <f t="shared" si="104"/>
        <v>3548.4454098151741</v>
      </c>
      <c r="BG127" s="126">
        <f t="shared" si="105"/>
        <v>6168.3709695993221</v>
      </c>
      <c r="BH127" s="127">
        <f t="shared" si="106"/>
        <v>2462.9032284169552</v>
      </c>
      <c r="BI127" s="127">
        <f t="shared" si="107"/>
        <v>3705.4677411823664</v>
      </c>
      <c r="BJ127" s="127">
        <f t="shared" si="108"/>
        <v>5199.7343443512455</v>
      </c>
      <c r="BK127" s="127">
        <f t="shared" si="109"/>
        <v>2175.6751127638086</v>
      </c>
      <c r="BL127" s="128">
        <f t="shared" si="110"/>
        <v>3024.0592315874369</v>
      </c>
      <c r="BM127" s="132">
        <f t="shared" si="111"/>
        <v>6389.0891241185827</v>
      </c>
      <c r="BN127" s="133">
        <f t="shared" si="112"/>
        <v>2720.9873055910516</v>
      </c>
      <c r="BO127" s="133">
        <f t="shared" si="113"/>
        <v>3668.1018185275302</v>
      </c>
      <c r="BP127" s="133">
        <f t="shared" si="114"/>
        <v>5049.9790651851554</v>
      </c>
      <c r="BQ127" s="133">
        <f t="shared" si="115"/>
        <v>2249.4941397811599</v>
      </c>
      <c r="BR127" s="231">
        <f t="shared" si="116"/>
        <v>2800.4849254039959</v>
      </c>
      <c r="BS127" s="401">
        <f t="shared" si="120"/>
        <v>6723.5151942474249</v>
      </c>
      <c r="BT127" s="402">
        <f t="shared" si="121"/>
        <v>2818.8394987975353</v>
      </c>
      <c r="BU127" s="402">
        <f t="shared" si="122"/>
        <v>3904.6756954498896</v>
      </c>
      <c r="BV127" s="402">
        <f t="shared" si="123"/>
        <v>5107.982158646234</v>
      </c>
      <c r="BW127" s="402">
        <f t="shared" si="124"/>
        <v>2234.5543280935581</v>
      </c>
      <c r="BX127" s="403">
        <f t="shared" si="125"/>
        <v>2873.4278305526764</v>
      </c>
      <c r="BY127" s="223">
        <f t="shared" si="153"/>
        <v>0.37380044357489567</v>
      </c>
      <c r="BZ127" s="143">
        <f t="shared" si="154"/>
        <v>0.35658199469889507</v>
      </c>
      <c r="CA127" s="143">
        <f t="shared" si="155"/>
        <v>0.38561434717802606</v>
      </c>
      <c r="CB127" s="143">
        <f t="shared" si="156"/>
        <v>0.22140856694953248</v>
      </c>
      <c r="CC127" s="143">
        <f t="shared" si="157"/>
        <v>0.25496918759436249</v>
      </c>
      <c r="CD127" s="147">
        <f t="shared" si="158"/>
        <v>0.19838199004852761</v>
      </c>
      <c r="CE127" s="150">
        <f t="shared" si="159"/>
        <v>4.7420642499657141E-2</v>
      </c>
      <c r="CF127" s="144">
        <f t="shared" si="160"/>
        <v>-0.161821877467661</v>
      </c>
      <c r="CG127" s="144">
        <f t="shared" si="161"/>
        <v>0.18797781629394156</v>
      </c>
      <c r="CH127" s="144">
        <f t="shared" si="162"/>
        <v>6.2411974467381483E-2</v>
      </c>
      <c r="CI127" s="144">
        <f t="shared" si="163"/>
        <v>-0.1548609986459771</v>
      </c>
      <c r="CJ127" s="151">
        <f t="shared" si="164"/>
        <v>0.21852634921805955</v>
      </c>
      <c r="CK127" s="155">
        <f t="shared" si="165"/>
        <v>7.2026750087763478E-2</v>
      </c>
      <c r="CL127" s="145">
        <f t="shared" si="166"/>
        <v>0.33117055392647327</v>
      </c>
      <c r="CM127" s="145">
        <f t="shared" si="167"/>
        <v>-5.0794041977839002E-2</v>
      </c>
      <c r="CN127" s="145">
        <f t="shared" si="168"/>
        <v>2.0909868506543503E-3</v>
      </c>
      <c r="CO127" s="145">
        <f t="shared" si="169"/>
        <v>0.26067041436184929</v>
      </c>
      <c r="CP127" s="156">
        <f t="shared" si="170"/>
        <v>-0.12677086719451144</v>
      </c>
      <c r="CQ127" s="160">
        <f t="shared" si="171"/>
        <v>9.1159223441791337E-2</v>
      </c>
      <c r="CR127" s="146">
        <f t="shared" si="172"/>
        <v>0.16385488536176482</v>
      </c>
      <c r="CS127" s="146">
        <f t="shared" si="173"/>
        <v>4.2840794314817021E-2</v>
      </c>
      <c r="CT127" s="146">
        <f t="shared" si="174"/>
        <v>2.3123565958584228E-2</v>
      </c>
      <c r="CU127" s="146">
        <f t="shared" si="175"/>
        <v>8.9207162284018357E-2</v>
      </c>
      <c r="CV127" s="408">
        <f t="shared" si="176"/>
        <v>-2.4420620473142227E-2</v>
      </c>
      <c r="CW127" s="410">
        <f t="shared" si="147"/>
        <v>7.2451523895478862E-2</v>
      </c>
      <c r="CX127" s="411">
        <f t="shared" si="148"/>
        <v>5.5757217502039783E-2</v>
      </c>
      <c r="CY127" s="411">
        <f t="shared" si="149"/>
        <v>8.483531202882745E-2</v>
      </c>
      <c r="CZ127" s="411">
        <f t="shared" si="150"/>
        <v>3.0813316369115131E-2</v>
      </c>
      <c r="DA127" s="411">
        <f t="shared" si="151"/>
        <v>1.2339722656011185E-2</v>
      </c>
      <c r="DB127" s="412">
        <f t="shared" si="152"/>
        <v>4.5652261018078094E-2</v>
      </c>
    </row>
    <row r="128" spans="1:106" x14ac:dyDescent="0.25">
      <c r="A128" s="193">
        <v>12</v>
      </c>
      <c r="B128" s="192" t="s">
        <v>350</v>
      </c>
      <c r="C128" s="2">
        <v>1206</v>
      </c>
      <c r="D128" s="7" t="s">
        <v>128</v>
      </c>
      <c r="E128" s="24">
        <v>75207.426005799949</v>
      </c>
      <c r="F128" s="25">
        <v>28070.804544328828</v>
      </c>
      <c r="G128" s="26">
        <v>47136.621461471121</v>
      </c>
      <c r="H128" s="41">
        <v>99283.793233693272</v>
      </c>
      <c r="I128" s="33">
        <v>37453.956135015709</v>
      </c>
      <c r="J128" s="33">
        <v>61829.837098677563</v>
      </c>
      <c r="K128" s="33">
        <v>88123.547852942909</v>
      </c>
      <c r="L128" s="33">
        <v>34648.521863500326</v>
      </c>
      <c r="M128" s="42">
        <v>53475.025989442584</v>
      </c>
      <c r="N128" s="11">
        <v>101796.66201162961</v>
      </c>
      <c r="O128" s="12">
        <v>37119.153462545692</v>
      </c>
      <c r="P128" s="12">
        <v>64677.508549083919</v>
      </c>
      <c r="Q128" s="12">
        <v>92000.304612167296</v>
      </c>
      <c r="R128" s="12">
        <v>34623.973005720225</v>
      </c>
      <c r="S128" s="13">
        <v>57376.331606447071</v>
      </c>
      <c r="T128" s="50">
        <v>111767.4397942512</v>
      </c>
      <c r="U128" s="35">
        <v>35966.615977106652</v>
      </c>
      <c r="V128" s="35">
        <v>75800.823817144556</v>
      </c>
      <c r="W128" s="35">
        <v>93633.730632423118</v>
      </c>
      <c r="X128" s="35">
        <v>31772.125826486819</v>
      </c>
      <c r="Y128" s="51">
        <v>61861.604805936295</v>
      </c>
      <c r="Z128" s="59">
        <v>124039.87361621164</v>
      </c>
      <c r="AA128" s="37">
        <v>42550.614940005726</v>
      </c>
      <c r="AB128" s="37">
        <v>81489.258676205922</v>
      </c>
      <c r="AC128" s="37">
        <v>97392.024006789172</v>
      </c>
      <c r="AD128" s="37">
        <v>35177.436791031214</v>
      </c>
      <c r="AE128" s="226">
        <v>62214.587215757965</v>
      </c>
      <c r="AF128" s="41">
        <v>121146.50920258401</v>
      </c>
      <c r="AG128" s="33">
        <v>42818.004276762709</v>
      </c>
      <c r="AH128" s="33">
        <v>78328.504925821297</v>
      </c>
      <c r="AI128" s="33">
        <v>91584.232411784105</v>
      </c>
      <c r="AJ128" s="33">
        <v>33942.747296461377</v>
      </c>
      <c r="AK128" s="42">
        <v>57641.485115322728</v>
      </c>
      <c r="AL128" s="108">
        <v>28055.966796875</v>
      </c>
      <c r="AM128" s="333">
        <v>28452.67578125</v>
      </c>
      <c r="AN128" s="333">
        <v>28854.994140625</v>
      </c>
      <c r="AO128" s="333">
        <v>29263</v>
      </c>
      <c r="AP128" s="388">
        <v>30639</v>
      </c>
      <c r="AQ128" s="93">
        <v>30900</v>
      </c>
      <c r="AR128" s="391">
        <f t="shared" si="90"/>
        <v>2680.6214360852787</v>
      </c>
      <c r="AS128" s="122">
        <f t="shared" si="91"/>
        <v>1000.5288624541529</v>
      </c>
      <c r="AT128" s="123">
        <f t="shared" si="92"/>
        <v>1680.0925736311253</v>
      </c>
      <c r="AU128" s="116">
        <f t="shared" si="93"/>
        <v>3489.4360726213381</v>
      </c>
      <c r="AV128" s="117">
        <f t="shared" si="94"/>
        <v>1316.359713334851</v>
      </c>
      <c r="AW128" s="117">
        <f t="shared" si="95"/>
        <v>2173.0763592864873</v>
      </c>
      <c r="AX128" s="117">
        <f t="shared" si="96"/>
        <v>3097.197203189422</v>
      </c>
      <c r="AY128" s="117">
        <f t="shared" si="97"/>
        <v>1217.7596978887068</v>
      </c>
      <c r="AZ128" s="118">
        <f t="shared" si="98"/>
        <v>1879.4375053007152</v>
      </c>
      <c r="BA128" s="110">
        <f t="shared" si="99"/>
        <v>3527.8697862672548</v>
      </c>
      <c r="BB128" s="111">
        <f t="shared" si="100"/>
        <v>1286.4030843896644</v>
      </c>
      <c r="BC128" s="111">
        <f t="shared" si="101"/>
        <v>2241.4667018775908</v>
      </c>
      <c r="BD128" s="111">
        <f t="shared" si="102"/>
        <v>3188.3667750477862</v>
      </c>
      <c r="BE128" s="111">
        <f t="shared" si="103"/>
        <v>1199.9299960686205</v>
      </c>
      <c r="BF128" s="112">
        <f t="shared" si="104"/>
        <v>1988.4367789791654</v>
      </c>
      <c r="BG128" s="126">
        <f t="shared" si="105"/>
        <v>3819.4115365564435</v>
      </c>
      <c r="BH128" s="127">
        <f t="shared" si="106"/>
        <v>1229.0816381473758</v>
      </c>
      <c r="BI128" s="127">
        <f t="shared" si="107"/>
        <v>2590.3298984090679</v>
      </c>
      <c r="BJ128" s="127">
        <f t="shared" si="108"/>
        <v>3199.7310813116605</v>
      </c>
      <c r="BK128" s="127">
        <f t="shared" si="109"/>
        <v>1085.743971106408</v>
      </c>
      <c r="BL128" s="128">
        <f t="shared" si="110"/>
        <v>2113.9871102052525</v>
      </c>
      <c r="BM128" s="132">
        <f t="shared" si="111"/>
        <v>4048.4308762104392</v>
      </c>
      <c r="BN128" s="133">
        <f t="shared" si="112"/>
        <v>1388.772967133579</v>
      </c>
      <c r="BO128" s="133">
        <f t="shared" si="113"/>
        <v>2659.6579090768601</v>
      </c>
      <c r="BP128" s="133">
        <f t="shared" si="114"/>
        <v>3178.69460513689</v>
      </c>
      <c r="BQ128" s="133">
        <f t="shared" si="115"/>
        <v>1148.1261395943477</v>
      </c>
      <c r="BR128" s="231">
        <f t="shared" si="116"/>
        <v>2030.568465542543</v>
      </c>
      <c r="BS128" s="401">
        <f t="shared" si="120"/>
        <v>3920.5990033198709</v>
      </c>
      <c r="BT128" s="402">
        <f t="shared" si="121"/>
        <v>1385.6959312868191</v>
      </c>
      <c r="BU128" s="402">
        <f t="shared" si="122"/>
        <v>2534.9030720330516</v>
      </c>
      <c r="BV128" s="402">
        <f t="shared" si="123"/>
        <v>2963.8910165625925</v>
      </c>
      <c r="BW128" s="402">
        <f t="shared" si="124"/>
        <v>1098.4707862932482</v>
      </c>
      <c r="BX128" s="403">
        <f t="shared" si="125"/>
        <v>1865.4202302693441</v>
      </c>
      <c r="BY128" s="223">
        <f t="shared" si="153"/>
        <v>0.32013284467462788</v>
      </c>
      <c r="BZ128" s="143">
        <f t="shared" si="154"/>
        <v>0.33426728385605065</v>
      </c>
      <c r="CA128" s="143">
        <f t="shared" si="155"/>
        <v>0.31171550233434719</v>
      </c>
      <c r="CB128" s="143">
        <f t="shared" si="156"/>
        <v>0.17173998012040562</v>
      </c>
      <c r="CC128" s="143">
        <f t="shared" si="157"/>
        <v>0.23432592780816466</v>
      </c>
      <c r="CD128" s="147">
        <f t="shared" si="158"/>
        <v>0.13446879159874439</v>
      </c>
      <c r="CE128" s="150">
        <f t="shared" si="159"/>
        <v>2.5309959421288143E-2</v>
      </c>
      <c r="CF128" s="144">
        <f t="shared" si="160"/>
        <v>-8.9390469530937072E-3</v>
      </c>
      <c r="CG128" s="144">
        <f t="shared" si="161"/>
        <v>4.6056589893025343E-2</v>
      </c>
      <c r="CH128" s="144">
        <f t="shared" si="162"/>
        <v>4.3992290978726423E-2</v>
      </c>
      <c r="CI128" s="144">
        <f t="shared" si="163"/>
        <v>-7.08510968427807E-4</v>
      </c>
      <c r="CJ128" s="151">
        <f t="shared" si="164"/>
        <v>7.2955656305332336E-2</v>
      </c>
      <c r="CK128" s="155">
        <f t="shared" si="165"/>
        <v>9.7947983613475384E-2</v>
      </c>
      <c r="CL128" s="145">
        <f t="shared" si="166"/>
        <v>-3.1049670532006697E-2</v>
      </c>
      <c r="CM128" s="145">
        <f t="shared" si="167"/>
        <v>0.17198119589933067</v>
      </c>
      <c r="CN128" s="145">
        <f t="shared" si="168"/>
        <v>1.7754571869534837E-2</v>
      </c>
      <c r="CO128" s="145">
        <f t="shared" si="169"/>
        <v>-8.236626047398582E-2</v>
      </c>
      <c r="CP128" s="156">
        <f t="shared" si="170"/>
        <v>7.817288198650256E-2</v>
      </c>
      <c r="CQ128" s="160">
        <f t="shared" si="171"/>
        <v>0.10980330089471797</v>
      </c>
      <c r="CR128" s="146">
        <f t="shared" si="172"/>
        <v>0.18305861655402605</v>
      </c>
      <c r="CS128" s="146">
        <f t="shared" si="173"/>
        <v>7.5044499157207858E-2</v>
      </c>
      <c r="CT128" s="146">
        <f t="shared" si="174"/>
        <v>4.0138242372505101E-2</v>
      </c>
      <c r="CU128" s="146">
        <f t="shared" si="175"/>
        <v>0.10717919799076078</v>
      </c>
      <c r="CV128" s="408">
        <f t="shared" si="176"/>
        <v>5.70600150010654E-3</v>
      </c>
      <c r="CW128" s="410">
        <f t="shared" si="147"/>
        <v>-2.3326083212402378E-2</v>
      </c>
      <c r="CX128" s="411">
        <f t="shared" si="148"/>
        <v>6.2840299049494201E-3</v>
      </c>
      <c r="CY128" s="411">
        <f t="shared" si="149"/>
        <v>-3.8787366601821041E-2</v>
      </c>
      <c r="CZ128" s="411">
        <f t="shared" si="150"/>
        <v>-5.9633133762577999E-2</v>
      </c>
      <c r="DA128" s="411">
        <f t="shared" si="151"/>
        <v>-3.5098904502463106E-2</v>
      </c>
      <c r="DB128" s="412">
        <f t="shared" si="152"/>
        <v>-7.3505303259119636E-2</v>
      </c>
    </row>
    <row r="129" spans="1:106" x14ac:dyDescent="0.25">
      <c r="A129" s="191">
        <v>12</v>
      </c>
      <c r="B129" s="192" t="s">
        <v>350</v>
      </c>
      <c r="C129" s="2">
        <v>1207</v>
      </c>
      <c r="D129" s="7" t="s">
        <v>129</v>
      </c>
      <c r="E129" s="24">
        <v>226116.70760303712</v>
      </c>
      <c r="F129" s="25">
        <v>90263.131019388093</v>
      </c>
      <c r="G129" s="26">
        <v>135853.57658364903</v>
      </c>
      <c r="H129" s="41">
        <v>224145.18680335343</v>
      </c>
      <c r="I129" s="33">
        <v>85982.474351378143</v>
      </c>
      <c r="J129" s="33">
        <v>138162.71245197527</v>
      </c>
      <c r="K129" s="33">
        <v>199035.43623092165</v>
      </c>
      <c r="L129" s="33">
        <v>79542.081795102</v>
      </c>
      <c r="M129" s="42">
        <v>119493.35443581965</v>
      </c>
      <c r="N129" s="11">
        <v>239812.98876729066</v>
      </c>
      <c r="O129" s="12">
        <v>90420.217072712068</v>
      </c>
      <c r="P129" s="12">
        <v>149392.77169457858</v>
      </c>
      <c r="Q129" s="12">
        <v>216870.53307307907</v>
      </c>
      <c r="R129" s="12">
        <v>84342.094661612369</v>
      </c>
      <c r="S129" s="13">
        <v>132528.43841146669</v>
      </c>
      <c r="T129" s="50">
        <v>278439.4028501655</v>
      </c>
      <c r="U129" s="35">
        <v>91949.953665018998</v>
      </c>
      <c r="V129" s="35">
        <v>186489.44918514648</v>
      </c>
      <c r="W129" s="35">
        <v>233421.98673997493</v>
      </c>
      <c r="X129" s="35">
        <v>81226.587996050701</v>
      </c>
      <c r="Y129" s="51">
        <v>152195.39874392425</v>
      </c>
      <c r="Z129" s="59">
        <v>322854.5390851422</v>
      </c>
      <c r="AA129" s="37">
        <v>109166.36799028319</v>
      </c>
      <c r="AB129" s="37">
        <v>213688.17109485902</v>
      </c>
      <c r="AC129" s="37">
        <v>253394.46339629852</v>
      </c>
      <c r="AD129" s="37">
        <v>90250.000266720541</v>
      </c>
      <c r="AE129" s="226">
        <v>163144.46312957798</v>
      </c>
      <c r="AF129" s="41">
        <v>340574.1231859196</v>
      </c>
      <c r="AG129" s="33">
        <v>120339.75956819448</v>
      </c>
      <c r="AH129" s="33">
        <v>220234.36361772512</v>
      </c>
      <c r="AI129" s="33">
        <v>257465.07002200087</v>
      </c>
      <c r="AJ129" s="33">
        <v>95395.899872822614</v>
      </c>
      <c r="AK129" s="42">
        <v>162069.17014917827</v>
      </c>
      <c r="AL129" s="108">
        <v>63535.125</v>
      </c>
      <c r="AM129" s="333">
        <v>64523.98046875</v>
      </c>
      <c r="AN129" s="333">
        <v>65529.1796875</v>
      </c>
      <c r="AO129" s="333">
        <v>66551</v>
      </c>
      <c r="AP129" s="388">
        <v>69737</v>
      </c>
      <c r="AQ129" s="93">
        <v>70425</v>
      </c>
      <c r="AR129" s="391">
        <f t="shared" si="90"/>
        <v>3558.9244154794242</v>
      </c>
      <c r="AS129" s="122">
        <f t="shared" si="91"/>
        <v>1420.68078121178</v>
      </c>
      <c r="AT129" s="123">
        <f t="shared" si="92"/>
        <v>2138.2436342676438</v>
      </c>
      <c r="AU129" s="116">
        <f t="shared" si="93"/>
        <v>3473.8276401269222</v>
      </c>
      <c r="AV129" s="117">
        <f t="shared" si="94"/>
        <v>1332.5661827856518</v>
      </c>
      <c r="AW129" s="117">
        <f t="shared" si="95"/>
        <v>2141.2614573412698</v>
      </c>
      <c r="AX129" s="117">
        <f t="shared" si="96"/>
        <v>3084.6738652045456</v>
      </c>
      <c r="AY129" s="117">
        <f t="shared" si="97"/>
        <v>1232.7522452466415</v>
      </c>
      <c r="AZ129" s="118">
        <f t="shared" si="98"/>
        <v>1851.9216199579039</v>
      </c>
      <c r="BA129" s="110">
        <f t="shared" si="99"/>
        <v>3659.6366673736356</v>
      </c>
      <c r="BB129" s="111">
        <f t="shared" si="100"/>
        <v>1379.8466195352078</v>
      </c>
      <c r="BC129" s="111">
        <f t="shared" si="101"/>
        <v>2279.7900478384281</v>
      </c>
      <c r="BD129" s="111">
        <f t="shared" si="102"/>
        <v>3309.5261394588792</v>
      </c>
      <c r="BE129" s="111">
        <f t="shared" si="103"/>
        <v>1287.0921788404596</v>
      </c>
      <c r="BF129" s="112">
        <f t="shared" si="104"/>
        <v>2022.4339606184194</v>
      </c>
      <c r="BG129" s="126">
        <f t="shared" si="105"/>
        <v>4183.8500225415919</v>
      </c>
      <c r="BH129" s="127">
        <f t="shared" si="106"/>
        <v>1381.6464615861371</v>
      </c>
      <c r="BI129" s="127">
        <f t="shared" si="107"/>
        <v>2802.203560955455</v>
      </c>
      <c r="BJ129" s="127">
        <f t="shared" si="108"/>
        <v>3507.415166413351</v>
      </c>
      <c r="BK129" s="127">
        <f t="shared" si="109"/>
        <v>1220.5164159223857</v>
      </c>
      <c r="BL129" s="128">
        <f t="shared" si="110"/>
        <v>2286.8987504909655</v>
      </c>
      <c r="BM129" s="132">
        <f t="shared" si="111"/>
        <v>4629.6017764621674</v>
      </c>
      <c r="BN129" s="133">
        <f t="shared" si="112"/>
        <v>1565.4009778207151</v>
      </c>
      <c r="BO129" s="133">
        <f t="shared" si="113"/>
        <v>3064.2007986414528</v>
      </c>
      <c r="BP129" s="133">
        <f t="shared" si="114"/>
        <v>3633.5727575935089</v>
      </c>
      <c r="BQ129" s="133">
        <f t="shared" si="115"/>
        <v>1294.1480170744446</v>
      </c>
      <c r="BR129" s="231">
        <f t="shared" si="116"/>
        <v>2339.4247405190645</v>
      </c>
      <c r="BS129" s="401">
        <f t="shared" si="120"/>
        <v>4835.9832898249142</v>
      </c>
      <c r="BT129" s="402">
        <f t="shared" si="121"/>
        <v>1708.7647791010932</v>
      </c>
      <c r="BU129" s="402">
        <f t="shared" si="122"/>
        <v>3127.2185107238211</v>
      </c>
      <c r="BV129" s="402">
        <f t="shared" si="123"/>
        <v>3655.8760386510598</v>
      </c>
      <c r="BW129" s="402">
        <f t="shared" si="124"/>
        <v>1354.5743680911978</v>
      </c>
      <c r="BX129" s="403">
        <f t="shared" si="125"/>
        <v>2301.3016705598616</v>
      </c>
      <c r="BY129" s="223">
        <f t="shared" si="153"/>
        <v>-8.7190408023489954E-3</v>
      </c>
      <c r="BZ129" s="143">
        <f t="shared" si="154"/>
        <v>-4.7424198780457602E-2</v>
      </c>
      <c r="CA129" s="143">
        <f t="shared" si="155"/>
        <v>1.699724016396752E-2</v>
      </c>
      <c r="CB129" s="143">
        <f t="shared" si="156"/>
        <v>-0.11976678618396673</v>
      </c>
      <c r="CC129" s="143">
        <f t="shared" si="157"/>
        <v>-0.11877550782038862</v>
      </c>
      <c r="CD129" s="147">
        <f t="shared" si="158"/>
        <v>-0.12042540622959537</v>
      </c>
      <c r="CE129" s="150">
        <f t="shared" si="159"/>
        <v>6.990023826691795E-2</v>
      </c>
      <c r="CF129" s="144">
        <f t="shared" si="160"/>
        <v>5.1612177421162996E-2</v>
      </c>
      <c r="CG129" s="144">
        <f t="shared" si="161"/>
        <v>8.1281403956996207E-2</v>
      </c>
      <c r="CH129" s="144">
        <f t="shared" si="162"/>
        <v>8.9607645652933263E-2</v>
      </c>
      <c r="CI129" s="144">
        <f t="shared" si="163"/>
        <v>6.0345577563270941E-2</v>
      </c>
      <c r="CJ129" s="151">
        <f t="shared" si="164"/>
        <v>0.10908626707477889</v>
      </c>
      <c r="CK129" s="155">
        <f t="shared" si="165"/>
        <v>0.16106889906766922</v>
      </c>
      <c r="CL129" s="145">
        <f t="shared" si="166"/>
        <v>1.6918081396296376E-2</v>
      </c>
      <c r="CM129" s="145">
        <f t="shared" si="167"/>
        <v>0.24831641497628182</v>
      </c>
      <c r="CN129" s="145">
        <f t="shared" si="168"/>
        <v>7.6319513916252066E-2</v>
      </c>
      <c r="CO129" s="145">
        <f t="shared" si="169"/>
        <v>-3.6938929226993295E-2</v>
      </c>
      <c r="CP129" s="156">
        <f t="shared" si="170"/>
        <v>0.14839803870167631</v>
      </c>
      <c r="CQ129" s="160">
        <f t="shared" si="171"/>
        <v>0.1595145506718296</v>
      </c>
      <c r="CR129" s="146">
        <f t="shared" si="172"/>
        <v>0.18723679174418034</v>
      </c>
      <c r="CS129" s="146">
        <f t="shared" si="173"/>
        <v>0.14584590189179913</v>
      </c>
      <c r="CT129" s="146">
        <f t="shared" si="174"/>
        <v>8.5563819138307337E-2</v>
      </c>
      <c r="CU129" s="146">
        <f t="shared" si="175"/>
        <v>0.11108939195018958</v>
      </c>
      <c r="CV129" s="408">
        <f t="shared" si="176"/>
        <v>7.1940837081914941E-2</v>
      </c>
      <c r="CW129" s="410">
        <f t="shared" si="147"/>
        <v>5.4884110197083044E-2</v>
      </c>
      <c r="CX129" s="411">
        <f t="shared" si="148"/>
        <v>0.10235195860785458</v>
      </c>
      <c r="CY129" s="411">
        <f t="shared" si="149"/>
        <v>3.0634323319469831E-2</v>
      </c>
      <c r="CZ129" s="411">
        <f t="shared" si="150"/>
        <v>1.6064307685113417E-2</v>
      </c>
      <c r="DA129" s="411">
        <f t="shared" si="151"/>
        <v>5.7018278015447399E-2</v>
      </c>
      <c r="DB129" s="412">
        <f t="shared" si="152"/>
        <v>-6.5910479569610382E-3</v>
      </c>
    </row>
    <row r="130" spans="1:106" x14ac:dyDescent="0.25">
      <c r="A130" s="193">
        <v>12</v>
      </c>
      <c r="B130" s="192" t="s">
        <v>350</v>
      </c>
      <c r="C130" s="2">
        <v>1208</v>
      </c>
      <c r="D130" s="7" t="s">
        <v>130</v>
      </c>
      <c r="E130" s="24">
        <v>129246.55982861007</v>
      </c>
      <c r="F130" s="25">
        <v>46085.163125004998</v>
      </c>
      <c r="G130" s="26">
        <v>83161.396703605074</v>
      </c>
      <c r="H130" s="41">
        <v>128350.3441273285</v>
      </c>
      <c r="I130" s="33">
        <v>44506.682720802026</v>
      </c>
      <c r="J130" s="33">
        <v>83843.661406526473</v>
      </c>
      <c r="K130" s="33">
        <v>113687.1871210937</v>
      </c>
      <c r="L130" s="33">
        <v>41172.97419168707</v>
      </c>
      <c r="M130" s="42">
        <v>72514.212929406625</v>
      </c>
      <c r="N130" s="11">
        <v>141093.29448669282</v>
      </c>
      <c r="O130" s="12">
        <v>48134.996861169515</v>
      </c>
      <c r="P130" s="12">
        <v>92958.297625523293</v>
      </c>
      <c r="Q130" s="12">
        <v>127363.94137373209</v>
      </c>
      <c r="R130" s="12">
        <v>44899.322222777359</v>
      </c>
      <c r="S130" s="13">
        <v>82464.619150954735</v>
      </c>
      <c r="T130" s="50">
        <v>161377.75099184565</v>
      </c>
      <c r="U130" s="35">
        <v>50585.1774622249</v>
      </c>
      <c r="V130" s="35">
        <v>110792.57352962074</v>
      </c>
      <c r="W130" s="35">
        <v>135104.47169461631</v>
      </c>
      <c r="X130" s="35">
        <v>44685.844904285223</v>
      </c>
      <c r="Y130" s="51">
        <v>90418.626790331095</v>
      </c>
      <c r="Z130" s="59">
        <v>194916.95802062261</v>
      </c>
      <c r="AA130" s="37">
        <v>65678.198399670509</v>
      </c>
      <c r="AB130" s="37">
        <v>129238.75962095209</v>
      </c>
      <c r="AC130" s="37">
        <v>152967.35714096215</v>
      </c>
      <c r="AD130" s="37">
        <v>54297.468462224431</v>
      </c>
      <c r="AE130" s="226">
        <v>98669.888678737727</v>
      </c>
      <c r="AF130" s="41">
        <v>196921.05873885256</v>
      </c>
      <c r="AG130" s="33">
        <v>66407.438314141211</v>
      </c>
      <c r="AH130" s="33">
        <v>130513.62042471135</v>
      </c>
      <c r="AI130" s="33">
        <v>148686.79995902377</v>
      </c>
      <c r="AJ130" s="33">
        <v>52642.595921396409</v>
      </c>
      <c r="AK130" s="42">
        <v>96044.204037627365</v>
      </c>
      <c r="AL130" s="108">
        <v>68133.078125</v>
      </c>
      <c r="AM130" s="333">
        <v>69312.6484375</v>
      </c>
      <c r="AN130" s="333">
        <v>70513.4921875</v>
      </c>
      <c r="AO130" s="333">
        <v>71736</v>
      </c>
      <c r="AP130" s="388">
        <v>75245</v>
      </c>
      <c r="AQ130" s="93">
        <v>76116</v>
      </c>
      <c r="AR130" s="391">
        <f t="shared" ref="AR130:AR193" si="177">(E130/$AL130)*1000</f>
        <v>1896.9722693504107</v>
      </c>
      <c r="AS130" s="122">
        <f t="shared" ref="AS130:AS193" si="178">(F130/$AL130)*1000</f>
        <v>676.39925265749912</v>
      </c>
      <c r="AT130" s="123">
        <f t="shared" ref="AT130:AT193" si="179">(G130/$AL130)*1000</f>
        <v>1220.5730166929116</v>
      </c>
      <c r="AU130" s="116">
        <f t="shared" ref="AU130:AU193" si="180">(H130/$AM130)*1000</f>
        <v>1851.7593400440246</v>
      </c>
      <c r="AV130" s="117">
        <f t="shared" ref="AV130:AV193" si="181">(I130/$AM130)*1000</f>
        <v>642.11487692515755</v>
      </c>
      <c r="AW130" s="117">
        <f t="shared" ref="AW130:AW193" si="182">(J130/$AM130)*1000</f>
        <v>1209.6444631188672</v>
      </c>
      <c r="AX130" s="117">
        <f t="shared" ref="AX130:AX193" si="183">(K130/$AM130)*1000</f>
        <v>1640.2083845289324</v>
      </c>
      <c r="AY130" s="117">
        <f t="shared" ref="AY130:AY193" si="184">(L130/$AM130)*1000</f>
        <v>594.01819321351149</v>
      </c>
      <c r="AZ130" s="118">
        <f t="shared" ref="AZ130:AZ193" si="185">(M130/$AM130)*1000</f>
        <v>1046.1901913154209</v>
      </c>
      <c r="BA130" s="110">
        <f t="shared" ref="BA130:BA193" si="186">(N130/$AN130)*1000</f>
        <v>2000.9403889899042</v>
      </c>
      <c r="BB130" s="111">
        <f t="shared" ref="BB130:BB193" si="187">(O130/$AN130)*1000</f>
        <v>682.63527117867602</v>
      </c>
      <c r="BC130" s="111">
        <f t="shared" ref="BC130:BC193" si="188">(P130/$AN130)*1000</f>
        <v>1318.305117811228</v>
      </c>
      <c r="BD130" s="111">
        <f t="shared" ref="BD130:BD193" si="189">(Q130/$AN130)*1000</f>
        <v>1806.2350540668588</v>
      </c>
      <c r="BE130" s="111">
        <f t="shared" ref="BE130:BE193" si="190">(R130/$AN130)*1000</f>
        <v>636.74795886420031</v>
      </c>
      <c r="BF130" s="112">
        <f t="shared" ref="BF130:BF193" si="191">(S130/$AN130)*1000</f>
        <v>1169.4870952026586</v>
      </c>
      <c r="BG130" s="126">
        <f t="shared" ref="BG130:BG193" si="192">(T130/$AO130)*1000</f>
        <v>2249.6062087633218</v>
      </c>
      <c r="BH130" s="127">
        <f t="shared" ref="BH130:BH193" si="193">(U130/$AO130)*1000</f>
        <v>705.15748664861303</v>
      </c>
      <c r="BI130" s="127">
        <f t="shared" ref="BI130:BI193" si="194">(V130/$AO130)*1000</f>
        <v>1544.4487221147087</v>
      </c>
      <c r="BJ130" s="127">
        <f t="shared" ref="BJ130:BJ193" si="195">(W130/$AO130)*1000</f>
        <v>1883.3566367600131</v>
      </c>
      <c r="BK130" s="127">
        <f t="shared" ref="BK130:BK193" si="196">(X130/$AO130)*1000</f>
        <v>622.92077763306042</v>
      </c>
      <c r="BL130" s="128">
        <f t="shared" ref="BL130:BL193" si="197">(Y130/$AO130)*1000</f>
        <v>1260.4358591269529</v>
      </c>
      <c r="BM130" s="132">
        <f t="shared" ref="BM130:BM193" si="198">(Z130/$AP130)*1000</f>
        <v>2590.4306999883397</v>
      </c>
      <c r="BN130" s="133">
        <f t="shared" ref="BN130:BN193" si="199">(AA130/$AP130)*1000</f>
        <v>872.85797594086671</v>
      </c>
      <c r="BO130" s="133">
        <f t="shared" ref="BO130:BO193" si="200">(AB130/$AP130)*1000</f>
        <v>1717.5727240474728</v>
      </c>
      <c r="BP130" s="133">
        <f t="shared" ref="BP130:BP193" si="201">(AC130/$AP130)*1000</f>
        <v>2032.9238772139297</v>
      </c>
      <c r="BQ130" s="133">
        <f t="shared" ref="BQ130:BQ193" si="202">(AD130/$AP130)*1000</f>
        <v>721.60899012857237</v>
      </c>
      <c r="BR130" s="231">
        <f t="shared" ref="BR130:BR193" si="203">(AE130/$AP130)*1000</f>
        <v>1311.3148870853574</v>
      </c>
      <c r="BS130" s="401">
        <f t="shared" si="120"/>
        <v>2587.1178036004594</v>
      </c>
      <c r="BT130" s="402">
        <f t="shared" si="121"/>
        <v>872.45044818620545</v>
      </c>
      <c r="BU130" s="402">
        <f t="shared" si="122"/>
        <v>1714.667355414254</v>
      </c>
      <c r="BV130" s="402">
        <f t="shared" si="123"/>
        <v>1953.4237211496109</v>
      </c>
      <c r="BW130" s="402">
        <f t="shared" si="124"/>
        <v>691.61012036098077</v>
      </c>
      <c r="BX130" s="403">
        <f t="shared" si="125"/>
        <v>1261.8136007886301</v>
      </c>
      <c r="BY130" s="223">
        <f t="shared" si="153"/>
        <v>-6.9341551718669929E-3</v>
      </c>
      <c r="BZ130" s="143">
        <f t="shared" si="154"/>
        <v>-3.4251379341359349E-2</v>
      </c>
      <c r="CA130" s="143">
        <f t="shared" si="155"/>
        <v>8.2041034658551157E-3</v>
      </c>
      <c r="CB130" s="143">
        <f t="shared" si="156"/>
        <v>-0.12038519809075915</v>
      </c>
      <c r="CC130" s="143">
        <f t="shared" si="157"/>
        <v>-0.10658937931919049</v>
      </c>
      <c r="CD130" s="147">
        <f t="shared" si="158"/>
        <v>-0.12803036259895922</v>
      </c>
      <c r="CE130" s="150">
        <f t="shared" si="159"/>
        <v>9.9282557020048331E-2</v>
      </c>
      <c r="CF130" s="144">
        <f t="shared" si="160"/>
        <v>8.1522906641425502E-2</v>
      </c>
      <c r="CG130" s="144">
        <f t="shared" si="161"/>
        <v>0.10870990204976101</v>
      </c>
      <c r="CH130" s="144">
        <f t="shared" si="162"/>
        <v>0.12030163291902563</v>
      </c>
      <c r="CI130" s="144">
        <f t="shared" si="163"/>
        <v>9.0504708592138772E-2</v>
      </c>
      <c r="CJ130" s="151">
        <f t="shared" si="164"/>
        <v>0.13722008168570951</v>
      </c>
      <c r="CK130" s="155">
        <f t="shared" si="165"/>
        <v>0.14376626882906868</v>
      </c>
      <c r="CL130" s="145">
        <f t="shared" si="166"/>
        <v>5.0902269883223869E-2</v>
      </c>
      <c r="CM130" s="145">
        <f t="shared" si="167"/>
        <v>0.19185243662638615</v>
      </c>
      <c r="CN130" s="145">
        <f t="shared" si="168"/>
        <v>6.0774896233547725E-2</v>
      </c>
      <c r="CO130" s="145">
        <f t="shared" si="169"/>
        <v>-4.7545777513728089E-3</v>
      </c>
      <c r="CP130" s="156">
        <f t="shared" si="170"/>
        <v>9.6453578774386081E-2</v>
      </c>
      <c r="CQ130" s="160">
        <f t="shared" si="171"/>
        <v>0.20783042781697758</v>
      </c>
      <c r="CR130" s="146">
        <f t="shared" si="172"/>
        <v>0.29836844891404224</v>
      </c>
      <c r="CS130" s="146">
        <f t="shared" si="173"/>
        <v>0.16649298327202136</v>
      </c>
      <c r="CT130" s="146">
        <f t="shared" si="174"/>
        <v>0.13221535321734024</v>
      </c>
      <c r="CU130" s="146">
        <f t="shared" si="175"/>
        <v>0.21509324884707476</v>
      </c>
      <c r="CV130" s="408">
        <f t="shared" si="176"/>
        <v>9.125621767669867E-2</v>
      </c>
      <c r="CW130" s="410">
        <f t="shared" si="147"/>
        <v>1.0281818157750609E-2</v>
      </c>
      <c r="CX130" s="411">
        <f t="shared" si="148"/>
        <v>1.1103226523253108E-2</v>
      </c>
      <c r="CY130" s="411">
        <f t="shared" si="149"/>
        <v>9.8643843959686575E-3</v>
      </c>
      <c r="CZ130" s="411">
        <f t="shared" si="150"/>
        <v>-2.798346825063969E-2</v>
      </c>
      <c r="DA130" s="411">
        <f t="shared" si="151"/>
        <v>-3.0477894968148327E-2</v>
      </c>
      <c r="DB130" s="412">
        <f t="shared" si="152"/>
        <v>-2.6610799670195306E-2</v>
      </c>
    </row>
    <row r="131" spans="1:106" x14ac:dyDescent="0.25">
      <c r="A131" s="191">
        <v>12</v>
      </c>
      <c r="B131" s="192" t="s">
        <v>350</v>
      </c>
      <c r="C131" s="2">
        <v>1209</v>
      </c>
      <c r="D131" s="7" t="s">
        <v>131</v>
      </c>
      <c r="E131" s="24">
        <v>42408.03851979164</v>
      </c>
      <c r="F131" s="25">
        <v>15680.853135418472</v>
      </c>
      <c r="G131" s="26">
        <v>26727.185384373166</v>
      </c>
      <c r="H131" s="41">
        <v>50628.744994906883</v>
      </c>
      <c r="I131" s="33">
        <v>18673.807017521947</v>
      </c>
      <c r="J131" s="33">
        <v>31954.937977384936</v>
      </c>
      <c r="K131" s="33">
        <v>44912.071465150293</v>
      </c>
      <c r="L131" s="33">
        <v>17275.07258215898</v>
      </c>
      <c r="M131" s="42">
        <v>27636.998882991309</v>
      </c>
      <c r="N131" s="11">
        <v>52289.419459473756</v>
      </c>
      <c r="O131" s="12">
        <v>18824.693061106929</v>
      </c>
      <c r="P131" s="12">
        <v>33464.726398366824</v>
      </c>
      <c r="Q131" s="12">
        <v>47246.313074023754</v>
      </c>
      <c r="R131" s="12">
        <v>17559.281491869308</v>
      </c>
      <c r="S131" s="13">
        <v>29687.031582154446</v>
      </c>
      <c r="T131" s="50">
        <v>62400.660081108479</v>
      </c>
      <c r="U131" s="35">
        <v>19541.577109759459</v>
      </c>
      <c r="V131" s="35">
        <v>42859.082971349024</v>
      </c>
      <c r="W131" s="35">
        <v>52240.213942423041</v>
      </c>
      <c r="X131" s="35">
        <v>17262.603942902802</v>
      </c>
      <c r="Y131" s="51">
        <v>34977.609999520238</v>
      </c>
      <c r="Z131" s="59">
        <v>75661.329177477106</v>
      </c>
      <c r="AA131" s="37">
        <v>25776.453087522154</v>
      </c>
      <c r="AB131" s="37">
        <v>49884.876089954945</v>
      </c>
      <c r="AC131" s="37">
        <v>59395.500574152553</v>
      </c>
      <c r="AD131" s="37">
        <v>21309.904697306116</v>
      </c>
      <c r="AE131" s="226">
        <v>38085.595876846441</v>
      </c>
      <c r="AF131" s="41">
        <v>72116.07350388958</v>
      </c>
      <c r="AG131" s="33">
        <v>24862.52448589616</v>
      </c>
      <c r="AH131" s="33">
        <v>47253.54901799342</v>
      </c>
      <c r="AI131" s="33">
        <v>54482.662853030095</v>
      </c>
      <c r="AJ131" s="33">
        <v>19709.054637907113</v>
      </c>
      <c r="AK131" s="42">
        <v>34773.608215122978</v>
      </c>
      <c r="AL131" s="108">
        <v>21749.224609375</v>
      </c>
      <c r="AM131" s="333">
        <v>21937.841796875</v>
      </c>
      <c r="AN131" s="333">
        <v>22128.095703125</v>
      </c>
      <c r="AO131" s="333">
        <v>22320</v>
      </c>
      <c r="AP131" s="388">
        <v>23297</v>
      </c>
      <c r="AQ131" s="93">
        <v>23370</v>
      </c>
      <c r="AR131" s="391">
        <f t="shared" si="177"/>
        <v>1949.8643874187433</v>
      </c>
      <c r="AS131" s="122">
        <f t="shared" si="178"/>
        <v>720.98446804670186</v>
      </c>
      <c r="AT131" s="123">
        <f t="shared" si="179"/>
        <v>1228.8799193720413</v>
      </c>
      <c r="AU131" s="116">
        <f t="shared" si="180"/>
        <v>2307.8270626474682</v>
      </c>
      <c r="AV131" s="117">
        <f t="shared" si="181"/>
        <v>851.21440798164531</v>
      </c>
      <c r="AW131" s="117">
        <f t="shared" si="182"/>
        <v>1456.6126546658227</v>
      </c>
      <c r="AX131" s="117">
        <f t="shared" si="183"/>
        <v>2047.2420159191743</v>
      </c>
      <c r="AY131" s="117">
        <f t="shared" si="184"/>
        <v>787.45542711588791</v>
      </c>
      <c r="AZ131" s="118">
        <f t="shared" si="185"/>
        <v>1259.7865888032861</v>
      </c>
      <c r="BA131" s="110">
        <f t="shared" si="186"/>
        <v>2363.0329586874159</v>
      </c>
      <c r="BB131" s="111">
        <f t="shared" si="187"/>
        <v>850.7145537357942</v>
      </c>
      <c r="BC131" s="111">
        <f t="shared" si="188"/>
        <v>1512.3184049516212</v>
      </c>
      <c r="BD131" s="111">
        <f t="shared" si="189"/>
        <v>2135.1278351237193</v>
      </c>
      <c r="BE131" s="111">
        <f t="shared" si="190"/>
        <v>793.52881185295712</v>
      </c>
      <c r="BF131" s="112">
        <f t="shared" si="191"/>
        <v>1341.599023270762</v>
      </c>
      <c r="BG131" s="126">
        <f t="shared" si="192"/>
        <v>2795.7284982575484</v>
      </c>
      <c r="BH131" s="127">
        <f t="shared" si="193"/>
        <v>875.51868771323734</v>
      </c>
      <c r="BI131" s="127">
        <f t="shared" si="194"/>
        <v>1920.209810544311</v>
      </c>
      <c r="BJ131" s="127">
        <f t="shared" si="195"/>
        <v>2340.5113773487028</v>
      </c>
      <c r="BK131" s="127">
        <f t="shared" si="196"/>
        <v>773.41415514797507</v>
      </c>
      <c r="BL131" s="128">
        <f t="shared" si="197"/>
        <v>1567.0972222007276</v>
      </c>
      <c r="BM131" s="132">
        <f t="shared" si="198"/>
        <v>3247.6855036046318</v>
      </c>
      <c r="BN131" s="133">
        <f t="shared" si="199"/>
        <v>1106.4279987776176</v>
      </c>
      <c r="BO131" s="133">
        <f t="shared" si="200"/>
        <v>2141.2575048270141</v>
      </c>
      <c r="BP131" s="133">
        <f t="shared" si="201"/>
        <v>2549.4913754626155</v>
      </c>
      <c r="BQ131" s="133">
        <f t="shared" si="202"/>
        <v>914.70595773301773</v>
      </c>
      <c r="BR131" s="231">
        <f t="shared" si="203"/>
        <v>1634.7854177295978</v>
      </c>
      <c r="BS131" s="401">
        <f t="shared" ref="BS131:BS194" si="204">(AF131*1000)/$AQ131</f>
        <v>3085.8396878001531</v>
      </c>
      <c r="BT131" s="402">
        <f t="shared" ref="BT131:BT194" si="205">(AG131*1000)/$AQ131</f>
        <v>1063.8649758620522</v>
      </c>
      <c r="BU131" s="402">
        <f t="shared" ref="BU131:BU194" si="206">(AH131*1000)/$AQ131</f>
        <v>2021.9747119381011</v>
      </c>
      <c r="BV131" s="402">
        <f t="shared" ref="BV131:BV194" si="207">(AI131*1000)/$AQ131</f>
        <v>2331.3077814732601</v>
      </c>
      <c r="BW131" s="402">
        <f t="shared" ref="BW131:BW194" si="208">(AJ131*1000)/$AQ131</f>
        <v>843.34850825447643</v>
      </c>
      <c r="BX131" s="403">
        <f t="shared" ref="BX131:BX194" si="209">(AK131*1000)/$AQ131</f>
        <v>1487.9592732187837</v>
      </c>
      <c r="BY131" s="223">
        <f t="shared" si="153"/>
        <v>0.19384783550596607</v>
      </c>
      <c r="BZ131" s="143">
        <f t="shared" si="154"/>
        <v>0.19086677595004478</v>
      </c>
      <c r="CA131" s="143">
        <f t="shared" si="155"/>
        <v>0.19559682464986863</v>
      </c>
      <c r="CB131" s="143">
        <f t="shared" si="156"/>
        <v>5.9046186354269413E-2</v>
      </c>
      <c r="CC131" s="143">
        <f t="shared" si="157"/>
        <v>0.10166662699873333</v>
      </c>
      <c r="CD131" s="147">
        <f t="shared" si="158"/>
        <v>3.4040752347611294E-2</v>
      </c>
      <c r="CE131" s="150">
        <f t="shared" si="159"/>
        <v>3.2801019751406688E-2</v>
      </c>
      <c r="CF131" s="144">
        <f t="shared" si="160"/>
        <v>8.0800901199955134E-3</v>
      </c>
      <c r="CG131" s="144">
        <f t="shared" si="161"/>
        <v>4.7247421417321828E-2</v>
      </c>
      <c r="CH131" s="144">
        <f t="shared" si="162"/>
        <v>5.1973590456292476E-2</v>
      </c>
      <c r="CI131" s="144">
        <f t="shared" si="163"/>
        <v>1.6451966170251985E-2</v>
      </c>
      <c r="CJ131" s="151">
        <f t="shared" si="164"/>
        <v>7.4177109744893208E-2</v>
      </c>
      <c r="CK131" s="155">
        <f t="shared" si="165"/>
        <v>0.19337068045804773</v>
      </c>
      <c r="CL131" s="145">
        <f t="shared" si="166"/>
        <v>3.8082110891553382E-2</v>
      </c>
      <c r="CM131" s="145">
        <f t="shared" si="167"/>
        <v>0.28072414102990162</v>
      </c>
      <c r="CN131" s="145">
        <f t="shared" si="168"/>
        <v>0.10569927140293529</v>
      </c>
      <c r="CO131" s="145">
        <f t="shared" si="169"/>
        <v>-1.6895768149959862E-2</v>
      </c>
      <c r="CP131" s="156">
        <f t="shared" si="170"/>
        <v>0.17821176909267278</v>
      </c>
      <c r="CQ131" s="160">
        <f t="shared" si="171"/>
        <v>0.21250847473620291</v>
      </c>
      <c r="CR131" s="146">
        <f t="shared" si="172"/>
        <v>0.3190569493313245</v>
      </c>
      <c r="CS131" s="146">
        <f t="shared" si="173"/>
        <v>0.1639277518677339</v>
      </c>
      <c r="CT131" s="146">
        <f t="shared" si="174"/>
        <v>0.13696893813673441</v>
      </c>
      <c r="CU131" s="146">
        <f t="shared" si="175"/>
        <v>0.23445482314197943</v>
      </c>
      <c r="CV131" s="408">
        <f t="shared" si="176"/>
        <v>8.8856439229805351E-2</v>
      </c>
      <c r="CW131" s="410">
        <f t="shared" ref="CW131:CW194" si="210">(AF131-Z131)/Z131</f>
        <v>-4.685690447324152E-2</v>
      </c>
      <c r="CX131" s="411">
        <f t="shared" ref="CX131:CX194" si="211">(AG131-AA131)/AA131</f>
        <v>-3.5455948827513732E-2</v>
      </c>
      <c r="CY131" s="411">
        <f t="shared" ref="CY131:CY194" si="212">(AH131-AB131)/AB131</f>
        <v>-5.2747992542200202E-2</v>
      </c>
      <c r="CZ131" s="411">
        <f t="shared" ref="CZ131:CZ194" si="213">(AI131-AC131)/AC131</f>
        <v>-8.2713971153235852E-2</v>
      </c>
      <c r="DA131" s="411">
        <f t="shared" ref="DA131:DA194" si="214">(AJ131-AD131)/AD131</f>
        <v>-7.512234719667113E-2</v>
      </c>
      <c r="DB131" s="412">
        <f t="shared" ref="DB131:DB194" si="215">(AK131-AE131)/AE131</f>
        <v>-8.6961686839116384E-2</v>
      </c>
    </row>
    <row r="132" spans="1:106" x14ac:dyDescent="0.25">
      <c r="A132" s="193">
        <v>12</v>
      </c>
      <c r="B132" s="192" t="s">
        <v>350</v>
      </c>
      <c r="C132" s="2">
        <v>1210</v>
      </c>
      <c r="D132" s="7" t="s">
        <v>132</v>
      </c>
      <c r="E132" s="24">
        <v>208796.29991528264</v>
      </c>
      <c r="F132" s="25">
        <v>79541.669860502501</v>
      </c>
      <c r="G132" s="26">
        <v>129254.63005478014</v>
      </c>
      <c r="H132" s="41">
        <v>251680.98747711614</v>
      </c>
      <c r="I132" s="33">
        <v>94590.481807501885</v>
      </c>
      <c r="J132" s="33">
        <v>157090.50566961424</v>
      </c>
      <c r="K132" s="33">
        <v>223368.83188577942</v>
      </c>
      <c r="L132" s="33">
        <v>87505.318935379386</v>
      </c>
      <c r="M132" s="42">
        <v>135863.51295040004</v>
      </c>
      <c r="N132" s="11">
        <v>244912.99935290715</v>
      </c>
      <c r="O132" s="12">
        <v>87816.760277630063</v>
      </c>
      <c r="P132" s="12">
        <v>157096.23907527709</v>
      </c>
      <c r="Q132" s="12">
        <v>221275.93756434767</v>
      </c>
      <c r="R132" s="12">
        <v>81913.644403838203</v>
      </c>
      <c r="S132" s="13">
        <v>139362.29316050946</v>
      </c>
      <c r="T132" s="50">
        <v>278315.16197502927</v>
      </c>
      <c r="U132" s="35">
        <v>87734.788117391057</v>
      </c>
      <c r="V132" s="35">
        <v>190580.37385763822</v>
      </c>
      <c r="W132" s="35">
        <v>233037.03467093938</v>
      </c>
      <c r="X132" s="35">
        <v>77503.002484309691</v>
      </c>
      <c r="Y132" s="51">
        <v>155534.03218662969</v>
      </c>
      <c r="Z132" s="59">
        <v>257535.06357036112</v>
      </c>
      <c r="AA132" s="37">
        <v>90046.65418556027</v>
      </c>
      <c r="AB132" s="37">
        <v>167488.40938480085</v>
      </c>
      <c r="AC132" s="37">
        <v>202315.69463634241</v>
      </c>
      <c r="AD132" s="37">
        <v>74443.353881549483</v>
      </c>
      <c r="AE132" s="226">
        <v>127872.34075479292</v>
      </c>
      <c r="AF132" s="41">
        <v>304366.76530244102</v>
      </c>
      <c r="AG132" s="33">
        <v>107690.27906955352</v>
      </c>
      <c r="AH132" s="33">
        <v>196676.48623288749</v>
      </c>
      <c r="AI132" s="33">
        <v>230101.4533070153</v>
      </c>
      <c r="AJ132" s="33">
        <v>85368.386277802056</v>
      </c>
      <c r="AK132" s="42">
        <v>144733.06702921324</v>
      </c>
      <c r="AL132" s="108">
        <v>57278.58984375</v>
      </c>
      <c r="AM132" s="333">
        <v>59171.23046875</v>
      </c>
      <c r="AN132" s="333">
        <v>61126.9921875</v>
      </c>
      <c r="AO132" s="333">
        <v>63148</v>
      </c>
      <c r="AP132" s="388">
        <v>66820</v>
      </c>
      <c r="AQ132" s="93">
        <v>68615</v>
      </c>
      <c r="AR132" s="391">
        <f t="shared" si="177"/>
        <v>3645.2765419829138</v>
      </c>
      <c r="AS132" s="122">
        <f t="shared" si="178"/>
        <v>1388.680658470885</v>
      </c>
      <c r="AT132" s="123">
        <f t="shared" si="179"/>
        <v>2256.5958835120282</v>
      </c>
      <c r="AU132" s="116">
        <f t="shared" si="180"/>
        <v>4253.4350812602415</v>
      </c>
      <c r="AV132" s="117">
        <f t="shared" si="181"/>
        <v>1598.5890619168008</v>
      </c>
      <c r="AW132" s="117">
        <f t="shared" si="182"/>
        <v>2654.8460193434407</v>
      </c>
      <c r="AX132" s="117">
        <f t="shared" si="183"/>
        <v>3774.9566827708072</v>
      </c>
      <c r="AY132" s="117">
        <f t="shared" si="184"/>
        <v>1478.8490663819036</v>
      </c>
      <c r="AZ132" s="118">
        <f t="shared" si="185"/>
        <v>2296.1076163889038</v>
      </c>
      <c r="BA132" s="110">
        <f t="shared" si="186"/>
        <v>4006.6260515757881</v>
      </c>
      <c r="BB132" s="111">
        <f t="shared" si="187"/>
        <v>1436.6281921456609</v>
      </c>
      <c r="BC132" s="111">
        <f t="shared" si="188"/>
        <v>2569.9978594301269</v>
      </c>
      <c r="BD132" s="111">
        <f t="shared" si="189"/>
        <v>3619.9382571550263</v>
      </c>
      <c r="BE132" s="111">
        <f t="shared" si="190"/>
        <v>1340.0568467785483</v>
      </c>
      <c r="BF132" s="112">
        <f t="shared" si="191"/>
        <v>2279.881410376478</v>
      </c>
      <c r="BG132" s="126">
        <f t="shared" si="192"/>
        <v>4407.3472156684184</v>
      </c>
      <c r="BH132" s="127">
        <f t="shared" si="193"/>
        <v>1389.3518103089734</v>
      </c>
      <c r="BI132" s="127">
        <f t="shared" si="194"/>
        <v>3017.9954053594447</v>
      </c>
      <c r="BJ132" s="127">
        <f t="shared" si="195"/>
        <v>3690.3312008446724</v>
      </c>
      <c r="BK132" s="127">
        <f t="shared" si="196"/>
        <v>1227.3231532955863</v>
      </c>
      <c r="BL132" s="128">
        <f t="shared" si="197"/>
        <v>2463.0080475490859</v>
      </c>
      <c r="BM132" s="132">
        <f t="shared" si="198"/>
        <v>3854.1613823759521</v>
      </c>
      <c r="BN132" s="133">
        <f t="shared" si="199"/>
        <v>1347.6003320197588</v>
      </c>
      <c r="BO132" s="133">
        <f t="shared" si="200"/>
        <v>2506.5610503561934</v>
      </c>
      <c r="BP132" s="133">
        <f t="shared" si="201"/>
        <v>3027.7715449916554</v>
      </c>
      <c r="BQ132" s="133">
        <f t="shared" si="202"/>
        <v>1114.0879060393518</v>
      </c>
      <c r="BR132" s="231">
        <f t="shared" si="203"/>
        <v>1913.6836389523035</v>
      </c>
      <c r="BS132" s="401">
        <f t="shared" si="204"/>
        <v>4435.8633724760039</v>
      </c>
      <c r="BT132" s="402">
        <f t="shared" si="205"/>
        <v>1569.4859588946078</v>
      </c>
      <c r="BU132" s="402">
        <f t="shared" si="206"/>
        <v>2866.377413581396</v>
      </c>
      <c r="BV132" s="402">
        <f t="shared" si="207"/>
        <v>3353.5153145378604</v>
      </c>
      <c r="BW132" s="402">
        <f t="shared" si="208"/>
        <v>1244.1650699963864</v>
      </c>
      <c r="BX132" s="403">
        <f t="shared" si="209"/>
        <v>2109.3502445414742</v>
      </c>
      <c r="BY132" s="223">
        <f t="shared" si="153"/>
        <v>0.20539007434151663</v>
      </c>
      <c r="BZ132" s="143">
        <f t="shared" si="154"/>
        <v>0.18919406612146164</v>
      </c>
      <c r="CA132" s="143">
        <f t="shared" si="155"/>
        <v>0.21535689362181321</v>
      </c>
      <c r="CB132" s="143">
        <f t="shared" si="156"/>
        <v>6.9793056564745007E-2</v>
      </c>
      <c r="CC132" s="143">
        <f t="shared" si="157"/>
        <v>0.10011920907422819</v>
      </c>
      <c r="CD132" s="147">
        <f t="shared" si="158"/>
        <v>5.1130724623318725E-2</v>
      </c>
      <c r="CE132" s="150">
        <f t="shared" si="159"/>
        <v>-2.6891137833064818E-2</v>
      </c>
      <c r="CF132" s="144">
        <f t="shared" si="160"/>
        <v>-7.1611026822516979E-2</v>
      </c>
      <c r="CG132" s="144">
        <f t="shared" si="161"/>
        <v>3.6497467739420844E-5</v>
      </c>
      <c r="CH132" s="144">
        <f t="shared" si="162"/>
        <v>-9.3696793046845733E-3</v>
      </c>
      <c r="CI132" s="144">
        <f t="shared" si="163"/>
        <v>-6.3900967387713906E-2</v>
      </c>
      <c r="CJ132" s="151">
        <f t="shared" si="164"/>
        <v>2.5752169468683871E-2</v>
      </c>
      <c r="CK132" s="155">
        <f t="shared" si="165"/>
        <v>0.13638378816304197</v>
      </c>
      <c r="CL132" s="145">
        <f t="shared" si="166"/>
        <v>-9.3344550607256437E-4</v>
      </c>
      <c r="CM132" s="145">
        <f t="shared" si="167"/>
        <v>0.21314408912307736</v>
      </c>
      <c r="CN132" s="145">
        <f t="shared" si="168"/>
        <v>5.3151270020815301E-2</v>
      </c>
      <c r="CO132" s="145">
        <f t="shared" si="169"/>
        <v>-5.3845021200422193E-2</v>
      </c>
      <c r="CP132" s="156">
        <f t="shared" si="170"/>
        <v>0.1160409940118777</v>
      </c>
      <c r="CQ132" s="160">
        <f t="shared" si="171"/>
        <v>-7.4663910716199378E-2</v>
      </c>
      <c r="CR132" s="146">
        <f t="shared" si="172"/>
        <v>2.6350620065052024E-2</v>
      </c>
      <c r="CS132" s="146">
        <f t="shared" si="173"/>
        <v>-0.12116653989821036</v>
      </c>
      <c r="CT132" s="146">
        <f t="shared" si="174"/>
        <v>-0.13183029074317362</v>
      </c>
      <c r="CU132" s="146">
        <f t="shared" si="175"/>
        <v>-3.9477807371135418E-2</v>
      </c>
      <c r="CV132" s="408">
        <f t="shared" si="176"/>
        <v>-0.17784976730137567</v>
      </c>
      <c r="CW132" s="410">
        <f t="shared" si="210"/>
        <v>0.1818459245231476</v>
      </c>
      <c r="CX132" s="411">
        <f t="shared" si="211"/>
        <v>0.19593870581393077</v>
      </c>
      <c r="CY132" s="411">
        <f t="shared" si="212"/>
        <v>0.17426923424311525</v>
      </c>
      <c r="CZ132" s="411">
        <f t="shared" si="213"/>
        <v>0.13733862180399362</v>
      </c>
      <c r="DA132" s="411">
        <f t="shared" si="214"/>
        <v>0.14675631640180981</v>
      </c>
      <c r="DB132" s="412">
        <f t="shared" si="215"/>
        <v>0.13185592892799489</v>
      </c>
    </row>
    <row r="133" spans="1:106" x14ac:dyDescent="0.25">
      <c r="A133" s="191">
        <v>12</v>
      </c>
      <c r="B133" s="192" t="s">
        <v>350</v>
      </c>
      <c r="C133" s="2">
        <v>1211</v>
      </c>
      <c r="D133" s="7" t="s">
        <v>133</v>
      </c>
      <c r="E133" s="24">
        <v>210356.60147647685</v>
      </c>
      <c r="F133" s="25">
        <v>81278.888348674038</v>
      </c>
      <c r="G133" s="26">
        <v>129077.71312780281</v>
      </c>
      <c r="H133" s="41">
        <v>267302.35224895482</v>
      </c>
      <c r="I133" s="33">
        <v>101613.95802194688</v>
      </c>
      <c r="J133" s="33">
        <v>165688.39422700793</v>
      </c>
      <c r="K133" s="33">
        <v>237302.31610462809</v>
      </c>
      <c r="L133" s="33">
        <v>94002.711848873543</v>
      </c>
      <c r="M133" s="42">
        <v>143299.60425575456</v>
      </c>
      <c r="N133" s="11">
        <v>263422.33042401104</v>
      </c>
      <c r="O133" s="12">
        <v>95004.816559150946</v>
      </c>
      <c r="P133" s="12">
        <v>168417.51386486011</v>
      </c>
      <c r="Q133" s="12">
        <v>238024.06952140399</v>
      </c>
      <c r="R133" s="12">
        <v>88618.513546559974</v>
      </c>
      <c r="S133" s="13">
        <v>149405.55597484403</v>
      </c>
      <c r="T133" s="50">
        <v>278610.65712532937</v>
      </c>
      <c r="U133" s="35">
        <v>82077.981563243651</v>
      </c>
      <c r="V133" s="35">
        <v>196532.67556208573</v>
      </c>
      <c r="W133" s="35">
        <v>232897.65167340622</v>
      </c>
      <c r="X133" s="35">
        <v>72505.902681290492</v>
      </c>
      <c r="Y133" s="51">
        <v>160391.74899211572</v>
      </c>
      <c r="Z133" s="59">
        <v>346008.12586963526</v>
      </c>
      <c r="AA133" s="37">
        <v>108285.80860324824</v>
      </c>
      <c r="AB133" s="37">
        <v>237722.31726638705</v>
      </c>
      <c r="AC133" s="37">
        <v>271015.83202942862</v>
      </c>
      <c r="AD133" s="37">
        <v>89522.024367386402</v>
      </c>
      <c r="AE133" s="226">
        <v>181493.80766204224</v>
      </c>
      <c r="AF133" s="41">
        <v>307406.18317125912</v>
      </c>
      <c r="AG133" s="33">
        <v>100218.81460464795</v>
      </c>
      <c r="AH133" s="33">
        <v>207187.36856661117</v>
      </c>
      <c r="AI133" s="33">
        <v>231913.56007007111</v>
      </c>
      <c r="AJ133" s="33">
        <v>79445.596681454364</v>
      </c>
      <c r="AK133" s="42">
        <v>152467.96338861674</v>
      </c>
      <c r="AL133" s="108">
        <v>38996.609375</v>
      </c>
      <c r="AM133" s="333">
        <v>40148.703125</v>
      </c>
      <c r="AN133" s="333">
        <v>41334.828125</v>
      </c>
      <c r="AO133" s="333">
        <v>42556</v>
      </c>
      <c r="AP133" s="388">
        <v>44944</v>
      </c>
      <c r="AQ133" s="93">
        <v>46001</v>
      </c>
      <c r="AR133" s="391">
        <f t="shared" si="177"/>
        <v>5394.2279815570973</v>
      </c>
      <c r="AS133" s="122">
        <f t="shared" si="178"/>
        <v>2084.2552635045349</v>
      </c>
      <c r="AT133" s="123">
        <f t="shared" si="179"/>
        <v>3309.9727180525629</v>
      </c>
      <c r="AU133" s="116">
        <f t="shared" si="180"/>
        <v>6657.8078852691415</v>
      </c>
      <c r="AV133" s="117">
        <f t="shared" si="181"/>
        <v>2530.9399834305823</v>
      </c>
      <c r="AW133" s="117">
        <f t="shared" si="182"/>
        <v>4126.8679018385583</v>
      </c>
      <c r="AX133" s="117">
        <f t="shared" si="183"/>
        <v>5910.5848417022335</v>
      </c>
      <c r="AY133" s="117">
        <f t="shared" si="184"/>
        <v>2341.3635941415864</v>
      </c>
      <c r="AZ133" s="118">
        <f t="shared" si="185"/>
        <v>3569.2212475606475</v>
      </c>
      <c r="BA133" s="110">
        <f t="shared" si="186"/>
        <v>6372.8904261413581</v>
      </c>
      <c r="BB133" s="111">
        <f t="shared" si="187"/>
        <v>2298.4205056290152</v>
      </c>
      <c r="BC133" s="111">
        <f t="shared" si="188"/>
        <v>4074.4699205123434</v>
      </c>
      <c r="BD133" s="111">
        <f t="shared" si="189"/>
        <v>5758.4385932753648</v>
      </c>
      <c r="BE133" s="111">
        <f t="shared" si="190"/>
        <v>2143.9187621288788</v>
      </c>
      <c r="BF133" s="112">
        <f t="shared" si="191"/>
        <v>3614.5198311464865</v>
      </c>
      <c r="BG133" s="126">
        <f t="shared" si="192"/>
        <v>6546.918345834415</v>
      </c>
      <c r="BH133" s="127">
        <f t="shared" si="193"/>
        <v>1928.7052721882615</v>
      </c>
      <c r="BI133" s="127">
        <f t="shared" si="194"/>
        <v>4618.213073646154</v>
      </c>
      <c r="BJ133" s="127">
        <f t="shared" si="195"/>
        <v>5472.7336139065283</v>
      </c>
      <c r="BK133" s="127">
        <f t="shared" si="196"/>
        <v>1703.7762637769174</v>
      </c>
      <c r="BL133" s="128">
        <f t="shared" si="197"/>
        <v>3768.9573501296109</v>
      </c>
      <c r="BM133" s="132">
        <f t="shared" si="198"/>
        <v>7698.6500059993605</v>
      </c>
      <c r="BN133" s="133">
        <f t="shared" si="199"/>
        <v>2409.3496040238574</v>
      </c>
      <c r="BO133" s="133">
        <f t="shared" si="200"/>
        <v>5289.3004019755044</v>
      </c>
      <c r="BP133" s="133">
        <f t="shared" si="201"/>
        <v>6030.0781423422177</v>
      </c>
      <c r="BQ133" s="133">
        <f t="shared" si="202"/>
        <v>1991.8570747460485</v>
      </c>
      <c r="BR133" s="231">
        <f t="shared" si="203"/>
        <v>4038.2210675961696</v>
      </c>
      <c r="BS133" s="401">
        <f t="shared" si="204"/>
        <v>6682.5978385526205</v>
      </c>
      <c r="BT133" s="402">
        <f t="shared" si="205"/>
        <v>2178.6225213505782</v>
      </c>
      <c r="BU133" s="402">
        <f t="shared" si="206"/>
        <v>4503.9753172020428</v>
      </c>
      <c r="BV133" s="402">
        <f t="shared" si="207"/>
        <v>5041.4895343594944</v>
      </c>
      <c r="BW133" s="402">
        <f t="shared" si="208"/>
        <v>1727.0406443654347</v>
      </c>
      <c r="BX133" s="403">
        <f t="shared" si="209"/>
        <v>3314.4488899940598</v>
      </c>
      <c r="BY133" s="223">
        <f t="shared" si="153"/>
        <v>0.27071054757863605</v>
      </c>
      <c r="BZ133" s="143">
        <f t="shared" si="154"/>
        <v>0.25018882623047811</v>
      </c>
      <c r="CA133" s="143">
        <f t="shared" si="155"/>
        <v>0.28363286125898468</v>
      </c>
      <c r="CB133" s="143">
        <f t="shared" si="156"/>
        <v>0.1280954076982673</v>
      </c>
      <c r="CC133" s="143">
        <f t="shared" si="157"/>
        <v>0.15654524512707707</v>
      </c>
      <c r="CD133" s="147">
        <f t="shared" si="158"/>
        <v>0.11018084209371085</v>
      </c>
      <c r="CE133" s="150">
        <f t="shared" si="159"/>
        <v>-1.4515479539551811E-2</v>
      </c>
      <c r="CF133" s="144">
        <f t="shared" si="160"/>
        <v>-6.5041669387275222E-2</v>
      </c>
      <c r="CG133" s="144">
        <f t="shared" si="161"/>
        <v>1.6471398920753902E-2</v>
      </c>
      <c r="CH133" s="144">
        <f t="shared" si="162"/>
        <v>3.0414933517027907E-3</v>
      </c>
      <c r="CI133" s="144">
        <f t="shared" si="163"/>
        <v>-5.7277052931937189E-2</v>
      </c>
      <c r="CJ133" s="151">
        <f t="shared" si="164"/>
        <v>4.2609690032303554E-2</v>
      </c>
      <c r="CK133" s="155">
        <f t="shared" si="165"/>
        <v>5.765770379781706E-2</v>
      </c>
      <c r="CL133" s="145">
        <f t="shared" si="166"/>
        <v>-0.13606504874264894</v>
      </c>
      <c r="CM133" s="145">
        <f t="shared" si="167"/>
        <v>0.16693728016781853</v>
      </c>
      <c r="CN133" s="145">
        <f t="shared" si="168"/>
        <v>-2.1537392660773681E-2</v>
      </c>
      <c r="CO133" s="145">
        <f t="shared" si="169"/>
        <v>-0.18181991798817468</v>
      </c>
      <c r="CP133" s="156">
        <f t="shared" si="170"/>
        <v>7.3532693918835809E-2</v>
      </c>
      <c r="CQ133" s="160">
        <f t="shared" si="171"/>
        <v>0.24190556613915892</v>
      </c>
      <c r="CR133" s="146">
        <f t="shared" si="172"/>
        <v>0.3193039904351283</v>
      </c>
      <c r="CS133" s="146">
        <f t="shared" si="173"/>
        <v>0.20958164634200632</v>
      </c>
      <c r="CT133" s="146">
        <f t="shared" si="174"/>
        <v>0.163669234456154</v>
      </c>
      <c r="CU133" s="146">
        <f t="shared" si="175"/>
        <v>0.23468601943889419</v>
      </c>
      <c r="CV133" s="408">
        <f t="shared" si="176"/>
        <v>0.1315657370315465</v>
      </c>
      <c r="CW133" s="410">
        <f t="shared" si="210"/>
        <v>-0.11156368828436158</v>
      </c>
      <c r="CX133" s="411">
        <f t="shared" si="211"/>
        <v>-7.4497241168112779E-2</v>
      </c>
      <c r="CY133" s="411">
        <f t="shared" si="212"/>
        <v>-0.12844796841501005</v>
      </c>
      <c r="CZ133" s="411">
        <f t="shared" si="213"/>
        <v>-0.14428039744597482</v>
      </c>
      <c r="DA133" s="411">
        <f t="shared" si="214"/>
        <v>-0.11255808564582641</v>
      </c>
      <c r="DB133" s="412">
        <f t="shared" si="215"/>
        <v>-0.15992746335166552</v>
      </c>
    </row>
    <row r="134" spans="1:106" x14ac:dyDescent="0.25">
      <c r="A134" s="193">
        <v>12</v>
      </c>
      <c r="B134" s="192" t="s">
        <v>350</v>
      </c>
      <c r="C134" s="2">
        <v>1212</v>
      </c>
      <c r="D134" s="7" t="s">
        <v>134</v>
      </c>
      <c r="E134" s="24">
        <v>88829.042299602355</v>
      </c>
      <c r="F134" s="25">
        <v>33438.911111668465</v>
      </c>
      <c r="G134" s="26">
        <v>55390.13118793389</v>
      </c>
      <c r="H134" s="41">
        <v>103194.57351479749</v>
      </c>
      <c r="I134" s="33">
        <v>38117.526805048736</v>
      </c>
      <c r="J134" s="33">
        <v>65077.046709748756</v>
      </c>
      <c r="K134" s="33">
        <v>91545.842281073041</v>
      </c>
      <c r="L134" s="33">
        <v>35262.388734752465</v>
      </c>
      <c r="M134" s="42">
        <v>56283.453546320568</v>
      </c>
      <c r="N134" s="11">
        <v>107653.75942652114</v>
      </c>
      <c r="O134" s="12">
        <v>37944.63690512201</v>
      </c>
      <c r="P134" s="12">
        <v>69709.122521399127</v>
      </c>
      <c r="Q134" s="12">
        <v>97233.914211359108</v>
      </c>
      <c r="R134" s="12">
        <v>35393.966762751108</v>
      </c>
      <c r="S134" s="13">
        <v>61839.947448608</v>
      </c>
      <c r="T134" s="50">
        <v>131974.71790228502</v>
      </c>
      <c r="U134" s="35">
        <v>39559.339451879394</v>
      </c>
      <c r="V134" s="35">
        <v>92415.378450405624</v>
      </c>
      <c r="W134" s="35">
        <v>110366.72349752756</v>
      </c>
      <c r="X134" s="35">
        <v>34945.859557036005</v>
      </c>
      <c r="Y134" s="51">
        <v>75420.863940491559</v>
      </c>
      <c r="Z134" s="59">
        <v>161586.57483215106</v>
      </c>
      <c r="AA134" s="37">
        <v>51211.87498348167</v>
      </c>
      <c r="AB134" s="37">
        <v>110374.69984866939</v>
      </c>
      <c r="AC134" s="37">
        <v>126605.62107300267</v>
      </c>
      <c r="AD134" s="37">
        <v>42337.87214877268</v>
      </c>
      <c r="AE134" s="226">
        <v>84267.748924229978</v>
      </c>
      <c r="AF134" s="41">
        <v>199750.09542401228</v>
      </c>
      <c r="AG134" s="33">
        <v>64324.824911814103</v>
      </c>
      <c r="AH134" s="33">
        <v>135425.27051219819</v>
      </c>
      <c r="AI134" s="33">
        <v>150650.32214631973</v>
      </c>
      <c r="AJ134" s="33">
        <v>50991.66375803596</v>
      </c>
      <c r="AK134" s="42">
        <v>99658.658388283759</v>
      </c>
      <c r="AL134" s="108">
        <v>36666.91796875</v>
      </c>
      <c r="AM134" s="333">
        <v>37233.15625</v>
      </c>
      <c r="AN134" s="333">
        <v>37808.140625</v>
      </c>
      <c r="AO134" s="333">
        <v>38392</v>
      </c>
      <c r="AP134" s="388">
        <v>40228</v>
      </c>
      <c r="AQ134" s="93">
        <v>40621</v>
      </c>
      <c r="AR134" s="391">
        <f t="shared" si="177"/>
        <v>2422.5936408210914</v>
      </c>
      <c r="AS134" s="122">
        <f t="shared" si="178"/>
        <v>911.96405272369338</v>
      </c>
      <c r="AT134" s="123">
        <f t="shared" si="179"/>
        <v>1510.6295880973978</v>
      </c>
      <c r="AU134" s="116">
        <f t="shared" si="180"/>
        <v>2771.5773764088963</v>
      </c>
      <c r="AV134" s="117">
        <f t="shared" si="181"/>
        <v>1023.752231723539</v>
      </c>
      <c r="AW134" s="117">
        <f t="shared" si="182"/>
        <v>1747.8251446853569</v>
      </c>
      <c r="AX134" s="117">
        <f t="shared" si="183"/>
        <v>2458.7182903966959</v>
      </c>
      <c r="AY134" s="117">
        <f t="shared" si="184"/>
        <v>947.06955537116096</v>
      </c>
      <c r="AZ134" s="118">
        <f t="shared" si="185"/>
        <v>1511.6487350255343</v>
      </c>
      <c r="BA134" s="110">
        <f t="shared" si="186"/>
        <v>2847.3698427617701</v>
      </c>
      <c r="BB134" s="111">
        <f t="shared" si="187"/>
        <v>1003.6102351997642</v>
      </c>
      <c r="BC134" s="111">
        <f t="shared" si="188"/>
        <v>1843.7596075620058</v>
      </c>
      <c r="BD134" s="111">
        <f t="shared" si="189"/>
        <v>2571.771914831083</v>
      </c>
      <c r="BE134" s="111">
        <f t="shared" si="190"/>
        <v>936.14671807868388</v>
      </c>
      <c r="BF134" s="112">
        <f t="shared" si="191"/>
        <v>1635.6251967523992</v>
      </c>
      <c r="BG134" s="126">
        <f t="shared" si="192"/>
        <v>3437.5577699074033</v>
      </c>
      <c r="BH134" s="127">
        <f t="shared" si="193"/>
        <v>1030.4057994342413</v>
      </c>
      <c r="BI134" s="127">
        <f t="shared" si="194"/>
        <v>2407.1519704731618</v>
      </c>
      <c r="BJ134" s="127">
        <f t="shared" si="195"/>
        <v>2874.7323269829021</v>
      </c>
      <c r="BK134" s="127">
        <f t="shared" si="196"/>
        <v>910.23805889341543</v>
      </c>
      <c r="BL134" s="128">
        <f t="shared" si="197"/>
        <v>1964.4942680894862</v>
      </c>
      <c r="BM134" s="132">
        <f t="shared" si="198"/>
        <v>4016.7687887081406</v>
      </c>
      <c r="BN134" s="133">
        <f t="shared" si="199"/>
        <v>1273.0405434891536</v>
      </c>
      <c r="BO134" s="133">
        <f t="shared" si="200"/>
        <v>2743.7282452189866</v>
      </c>
      <c r="BP134" s="133">
        <f t="shared" si="201"/>
        <v>3147.2014783981972</v>
      </c>
      <c r="BQ134" s="133">
        <f t="shared" si="202"/>
        <v>1052.4478509687949</v>
      </c>
      <c r="BR134" s="231">
        <f t="shared" si="203"/>
        <v>2094.7536274294021</v>
      </c>
      <c r="BS134" s="401">
        <f t="shared" si="204"/>
        <v>4917.409601536453</v>
      </c>
      <c r="BT134" s="402">
        <f t="shared" si="205"/>
        <v>1583.5362229342975</v>
      </c>
      <c r="BU134" s="402">
        <f t="shared" si="206"/>
        <v>3333.8733786021562</v>
      </c>
      <c r="BV134" s="402">
        <f t="shared" si="207"/>
        <v>3708.6807844789573</v>
      </c>
      <c r="BW134" s="402">
        <f t="shared" si="208"/>
        <v>1255.3030146484812</v>
      </c>
      <c r="BX134" s="403">
        <f t="shared" si="209"/>
        <v>2453.3777698304757</v>
      </c>
      <c r="BY134" s="223">
        <f t="shared" si="153"/>
        <v>0.16172110880969662</v>
      </c>
      <c r="BZ134" s="143">
        <f t="shared" si="154"/>
        <v>0.1399153123663669</v>
      </c>
      <c r="CA134" s="143">
        <f t="shared" si="155"/>
        <v>0.17488522439038834</v>
      </c>
      <c r="CB134" s="143">
        <f t="shared" si="156"/>
        <v>3.0584591605833933E-2</v>
      </c>
      <c r="CC134" s="143">
        <f t="shared" si="157"/>
        <v>5.4531608908990448E-2</v>
      </c>
      <c r="CD134" s="147">
        <f t="shared" si="158"/>
        <v>1.6127825286344124E-2</v>
      </c>
      <c r="CE134" s="150">
        <f t="shared" si="159"/>
        <v>4.3211437964654452E-2</v>
      </c>
      <c r="CF134" s="144">
        <f t="shared" si="160"/>
        <v>-4.5357061283374288E-3</v>
      </c>
      <c r="CG134" s="144">
        <f t="shared" si="161"/>
        <v>7.1178334694719195E-2</v>
      </c>
      <c r="CH134" s="144">
        <f t="shared" si="162"/>
        <v>6.2133591090046333E-2</v>
      </c>
      <c r="CI134" s="144">
        <f t="shared" si="163"/>
        <v>3.7313986011664503E-3</v>
      </c>
      <c r="CJ134" s="151">
        <f t="shared" si="164"/>
        <v>9.8723400079110415E-2</v>
      </c>
      <c r="CK134" s="155">
        <f t="shared" si="165"/>
        <v>0.22591833861932248</v>
      </c>
      <c r="CL134" s="145">
        <f t="shared" si="166"/>
        <v>4.2554170456152687E-2</v>
      </c>
      <c r="CM134" s="145">
        <f t="shared" si="167"/>
        <v>0.32572861496049083</v>
      </c>
      <c r="CN134" s="145">
        <f t="shared" si="168"/>
        <v>0.13506408121780877</v>
      </c>
      <c r="CO134" s="145">
        <f t="shared" si="169"/>
        <v>-1.2660553385236683E-2</v>
      </c>
      <c r="CP134" s="156">
        <f t="shared" si="170"/>
        <v>0.21961397207153127</v>
      </c>
      <c r="CQ134" s="160">
        <f t="shared" si="171"/>
        <v>0.22437522428947992</v>
      </c>
      <c r="CR134" s="146">
        <f t="shared" si="172"/>
        <v>0.29455839488363056</v>
      </c>
      <c r="CS134" s="146">
        <f t="shared" si="173"/>
        <v>0.19433260675225794</v>
      </c>
      <c r="CT134" s="146">
        <f t="shared" si="174"/>
        <v>0.14713581286880265</v>
      </c>
      <c r="CU134" s="146">
        <f t="shared" si="175"/>
        <v>0.21152756536642023</v>
      </c>
      <c r="CV134" s="408">
        <f t="shared" si="176"/>
        <v>0.11730023393419058</v>
      </c>
      <c r="CW134" s="410">
        <f t="shared" si="210"/>
        <v>0.23618002071956648</v>
      </c>
      <c r="CX134" s="411">
        <f t="shared" si="211"/>
        <v>0.25605291609733094</v>
      </c>
      <c r="CY134" s="411">
        <f t="shared" si="212"/>
        <v>0.22695935479665802</v>
      </c>
      <c r="CZ134" s="411">
        <f t="shared" si="213"/>
        <v>0.18991811634850345</v>
      </c>
      <c r="DA134" s="411">
        <f t="shared" si="214"/>
        <v>0.20439835943701631</v>
      </c>
      <c r="DB134" s="412">
        <f t="shared" si="215"/>
        <v>0.18264294063310793</v>
      </c>
    </row>
    <row r="135" spans="1:106" x14ac:dyDescent="0.25">
      <c r="A135" s="191">
        <v>12</v>
      </c>
      <c r="B135" s="192" t="s">
        <v>350</v>
      </c>
      <c r="C135" s="2">
        <v>1213</v>
      </c>
      <c r="D135" s="7" t="s">
        <v>135</v>
      </c>
      <c r="E135" s="27"/>
      <c r="F135" s="28"/>
      <c r="G135" s="29"/>
      <c r="H135" s="43"/>
      <c r="I135" s="34"/>
      <c r="J135" s="34"/>
      <c r="K135" s="34"/>
      <c r="L135" s="34"/>
      <c r="M135" s="44"/>
      <c r="N135" s="14"/>
      <c r="O135" s="15"/>
      <c r="P135" s="15"/>
      <c r="Q135" s="15"/>
      <c r="R135" s="15"/>
      <c r="S135" s="16"/>
      <c r="T135" s="50">
        <v>28802.822646578534</v>
      </c>
      <c r="U135" s="35">
        <v>8397.0901671910378</v>
      </c>
      <c r="V135" s="35">
        <v>20405.732479387498</v>
      </c>
      <c r="W135" s="35">
        <v>24071.073718541156</v>
      </c>
      <c r="X135" s="35">
        <v>7417.8067110391294</v>
      </c>
      <c r="Y135" s="51">
        <v>16653.267007502029</v>
      </c>
      <c r="Z135" s="59">
        <v>33478.715352631109</v>
      </c>
      <c r="AA135" s="37">
        <v>11012.488412762839</v>
      </c>
      <c r="AB135" s="37">
        <v>22466.226939868269</v>
      </c>
      <c r="AC135" s="37">
        <v>26256.528021473903</v>
      </c>
      <c r="AD135" s="37">
        <v>9104.2424556761598</v>
      </c>
      <c r="AE135" s="226">
        <v>17152.285565797742</v>
      </c>
      <c r="AF135" s="41">
        <v>31857.151627454907</v>
      </c>
      <c r="AG135" s="33">
        <v>10741.062556051158</v>
      </c>
      <c r="AH135" s="33">
        <v>21116.089071403749</v>
      </c>
      <c r="AI135" s="33">
        <v>24053.875388052962</v>
      </c>
      <c r="AJ135" s="33">
        <v>8514.6698963124218</v>
      </c>
      <c r="AK135" s="42">
        <v>15539.20549174054</v>
      </c>
      <c r="AL135" s="108">
        <v>16476</v>
      </c>
      <c r="AM135" s="333">
        <v>16476</v>
      </c>
      <c r="AN135" s="333">
        <v>16476</v>
      </c>
      <c r="AO135" s="333">
        <v>16476</v>
      </c>
      <c r="AP135" s="388">
        <v>17364</v>
      </c>
      <c r="AQ135" s="93">
        <v>17707</v>
      </c>
      <c r="AR135" s="391">
        <f t="shared" si="177"/>
        <v>0</v>
      </c>
      <c r="AS135" s="122">
        <f t="shared" si="178"/>
        <v>0</v>
      </c>
      <c r="AT135" s="123">
        <f t="shared" si="179"/>
        <v>0</v>
      </c>
      <c r="AU135" s="116">
        <f t="shared" si="180"/>
        <v>0</v>
      </c>
      <c r="AV135" s="117">
        <f t="shared" si="181"/>
        <v>0</v>
      </c>
      <c r="AW135" s="117">
        <f t="shared" si="182"/>
        <v>0</v>
      </c>
      <c r="AX135" s="117">
        <f t="shared" si="183"/>
        <v>0</v>
      </c>
      <c r="AY135" s="117">
        <f t="shared" si="184"/>
        <v>0</v>
      </c>
      <c r="AZ135" s="118">
        <f t="shared" si="185"/>
        <v>0</v>
      </c>
      <c r="BA135" s="110">
        <f t="shared" si="186"/>
        <v>0</v>
      </c>
      <c r="BB135" s="111">
        <f t="shared" si="187"/>
        <v>0</v>
      </c>
      <c r="BC135" s="111">
        <f t="shared" si="188"/>
        <v>0</v>
      </c>
      <c r="BD135" s="111">
        <f t="shared" si="189"/>
        <v>0</v>
      </c>
      <c r="BE135" s="111">
        <f t="shared" si="190"/>
        <v>0</v>
      </c>
      <c r="BF135" s="112">
        <f t="shared" si="191"/>
        <v>0</v>
      </c>
      <c r="BG135" s="126">
        <f t="shared" si="192"/>
        <v>1748.1684053519382</v>
      </c>
      <c r="BH135" s="127">
        <f t="shared" si="193"/>
        <v>509.65587322111185</v>
      </c>
      <c r="BI135" s="127">
        <f t="shared" si="194"/>
        <v>1238.5125321308265</v>
      </c>
      <c r="BJ135" s="127">
        <f t="shared" si="195"/>
        <v>1460.9780115647704</v>
      </c>
      <c r="BK135" s="127">
        <f t="shared" si="196"/>
        <v>450.21890695794667</v>
      </c>
      <c r="BL135" s="128">
        <f t="shared" si="197"/>
        <v>1010.7591046068238</v>
      </c>
      <c r="BM135" s="132">
        <f t="shared" si="198"/>
        <v>1928.0531762630217</v>
      </c>
      <c r="BN135" s="133">
        <f t="shared" si="199"/>
        <v>634.21379939891949</v>
      </c>
      <c r="BO135" s="133">
        <f t="shared" si="200"/>
        <v>1293.8393768641022</v>
      </c>
      <c r="BP135" s="133">
        <f t="shared" si="201"/>
        <v>1512.124396537313</v>
      </c>
      <c r="BQ135" s="133">
        <f t="shared" si="202"/>
        <v>524.3171190783321</v>
      </c>
      <c r="BR135" s="231">
        <f t="shared" si="203"/>
        <v>987.80727745898082</v>
      </c>
      <c r="BS135" s="401">
        <f t="shared" si="204"/>
        <v>1799.1275556251712</v>
      </c>
      <c r="BT135" s="402">
        <f t="shared" si="205"/>
        <v>606.59979420857053</v>
      </c>
      <c r="BU135" s="402">
        <f t="shared" si="206"/>
        <v>1192.5277614166007</v>
      </c>
      <c r="BV135" s="402">
        <f t="shared" si="207"/>
        <v>1358.4387749507518</v>
      </c>
      <c r="BW135" s="402">
        <f t="shared" si="208"/>
        <v>480.86462395168132</v>
      </c>
      <c r="BX135" s="403">
        <f t="shared" si="209"/>
        <v>877.57415099907041</v>
      </c>
      <c r="BY135" s="223"/>
      <c r="BZ135" s="143"/>
      <c r="CA135" s="143"/>
      <c r="CB135" s="143"/>
      <c r="CC135" s="143"/>
      <c r="CD135" s="147"/>
      <c r="CE135" s="150"/>
      <c r="CF135" s="144"/>
      <c r="CG135" s="144"/>
      <c r="CH135" s="144"/>
      <c r="CI135" s="144"/>
      <c r="CJ135" s="151"/>
      <c r="CK135" s="155"/>
      <c r="CL135" s="145"/>
      <c r="CM135" s="145"/>
      <c r="CN135" s="145"/>
      <c r="CO135" s="145"/>
      <c r="CP135" s="156"/>
      <c r="CQ135" s="160">
        <f t="shared" ref="CQ135:CQ166" si="216">(Z135-T135)/T135</f>
        <v>0.16234147477236996</v>
      </c>
      <c r="CR135" s="146">
        <f t="shared" ref="CR135:CR166" si="217">(AA135-U135)/U135</f>
        <v>0.31146482811279547</v>
      </c>
      <c r="CS135" s="146">
        <f t="shared" ref="CS135:CS166" si="218">(AB135-V135)/V135</f>
        <v>0.10097625569492027</v>
      </c>
      <c r="CT135" s="146">
        <f t="shared" ref="CT135:CT166" si="219">(AC135-W135)/W135</f>
        <v>9.0791724892993184E-2</v>
      </c>
      <c r="CU135" s="146">
        <f t="shared" ref="CU135:CU166" si="220">(AD135-X135)/X135</f>
        <v>0.22734964799329271</v>
      </c>
      <c r="CV135" s="408">
        <f t="shared" ref="CV135:CV166" si="221">(AE135-Y135)/Y135</f>
        <v>2.9965204909698083E-2</v>
      </c>
      <c r="CW135" s="410">
        <f t="shared" si="210"/>
        <v>-4.843566152692183E-2</v>
      </c>
      <c r="CX135" s="411">
        <f t="shared" si="211"/>
        <v>-2.4647095782376883E-2</v>
      </c>
      <c r="CY135" s="411">
        <f t="shared" si="212"/>
        <v>-6.0096333580098568E-2</v>
      </c>
      <c r="CZ135" s="411">
        <f t="shared" si="213"/>
        <v>-8.3889714269133428E-2</v>
      </c>
      <c r="DA135" s="411">
        <f t="shared" si="214"/>
        <v>-6.4758002901840694E-2</v>
      </c>
      <c r="DB135" s="412">
        <f t="shared" si="215"/>
        <v>-9.4044613930270582E-2</v>
      </c>
    </row>
    <row r="136" spans="1:106" x14ac:dyDescent="0.25">
      <c r="A136" s="191">
        <v>13</v>
      </c>
      <c r="B136" s="192" t="s">
        <v>351</v>
      </c>
      <c r="C136" s="2">
        <v>1301</v>
      </c>
      <c r="D136" s="7" t="s">
        <v>136</v>
      </c>
      <c r="E136" s="24">
        <v>1020172.1047340049</v>
      </c>
      <c r="F136" s="25">
        <v>409585.52813625103</v>
      </c>
      <c r="G136" s="26">
        <v>610586.57659775391</v>
      </c>
      <c r="H136" s="41">
        <v>1384319.3578976239</v>
      </c>
      <c r="I136" s="33">
        <v>533073.51365853846</v>
      </c>
      <c r="J136" s="33">
        <v>851245.84423908545</v>
      </c>
      <c r="K136" s="33">
        <v>1229364.9161157822</v>
      </c>
      <c r="L136" s="33">
        <v>493144.41513917962</v>
      </c>
      <c r="M136" s="42">
        <v>736220.50097660266</v>
      </c>
      <c r="N136" s="11">
        <v>1445068.7538091715</v>
      </c>
      <c r="O136" s="12">
        <v>512428.49864765187</v>
      </c>
      <c r="P136" s="12">
        <v>932640.25516151963</v>
      </c>
      <c r="Q136" s="12">
        <v>1305340.9743730847</v>
      </c>
      <c r="R136" s="12">
        <v>477982.62755212205</v>
      </c>
      <c r="S136" s="13">
        <v>827358.34682096273</v>
      </c>
      <c r="T136" s="50">
        <v>1609513.1516456201</v>
      </c>
      <c r="U136" s="35">
        <v>573760.04266529123</v>
      </c>
      <c r="V136" s="35">
        <v>1035753.1089803289</v>
      </c>
      <c r="W136" s="35">
        <v>1352132.7966934131</v>
      </c>
      <c r="X136" s="35">
        <v>506847.13517044549</v>
      </c>
      <c r="Y136" s="51">
        <v>845285.66152296751</v>
      </c>
      <c r="Z136" s="59">
        <v>2058277.0113612907</v>
      </c>
      <c r="AA136" s="37">
        <v>766476.90477863944</v>
      </c>
      <c r="AB136" s="37">
        <v>1291800.1065826514</v>
      </c>
      <c r="AC136" s="37">
        <v>1619912.0061638453</v>
      </c>
      <c r="AD136" s="37">
        <v>633661.64995857072</v>
      </c>
      <c r="AE136" s="226">
        <v>986250.35620527447</v>
      </c>
      <c r="AF136" s="41">
        <v>1941050.171069504</v>
      </c>
      <c r="AG136" s="33">
        <v>725738.33154443651</v>
      </c>
      <c r="AH136" s="33">
        <v>1215311.8395250675</v>
      </c>
      <c r="AI136" s="33">
        <v>1469649.1090750499</v>
      </c>
      <c r="AJ136" s="33">
        <v>575308.28928280808</v>
      </c>
      <c r="AK136" s="42">
        <v>894340.81979224179</v>
      </c>
      <c r="AL136" s="108">
        <v>265190.65625</v>
      </c>
      <c r="AM136" s="333">
        <v>270038.59375</v>
      </c>
      <c r="AN136" s="333">
        <v>274984.0625</v>
      </c>
      <c r="AO136" s="333">
        <v>280029</v>
      </c>
      <c r="AP136" s="388">
        <v>293850</v>
      </c>
      <c r="AQ136" s="93">
        <v>297417</v>
      </c>
      <c r="AR136" s="391">
        <f t="shared" si="177"/>
        <v>3846.9383467729358</v>
      </c>
      <c r="AS136" s="122">
        <f t="shared" si="178"/>
        <v>1544.4945682781802</v>
      </c>
      <c r="AT136" s="123">
        <f t="shared" si="179"/>
        <v>2302.4437784947554</v>
      </c>
      <c r="AU136" s="116">
        <f t="shared" si="180"/>
        <v>5126.3759697223795</v>
      </c>
      <c r="AV136" s="117">
        <f t="shared" si="181"/>
        <v>1974.064174515938</v>
      </c>
      <c r="AW136" s="117">
        <f t="shared" si="182"/>
        <v>3152.3117952064417</v>
      </c>
      <c r="AX136" s="117">
        <f t="shared" si="183"/>
        <v>4552.5526519884061</v>
      </c>
      <c r="AY136" s="117">
        <f t="shared" si="184"/>
        <v>1826.1997601562448</v>
      </c>
      <c r="AZ136" s="118">
        <f t="shared" si="185"/>
        <v>2726.3528918321613</v>
      </c>
      <c r="BA136" s="110">
        <f t="shared" si="186"/>
        <v>5255.1000253302736</v>
      </c>
      <c r="BB136" s="111">
        <f t="shared" si="187"/>
        <v>1863.484356107554</v>
      </c>
      <c r="BC136" s="111">
        <f t="shared" si="188"/>
        <v>3391.6156692227196</v>
      </c>
      <c r="BD136" s="111">
        <f t="shared" si="189"/>
        <v>4746.9695607289414</v>
      </c>
      <c r="BE136" s="111">
        <f t="shared" si="190"/>
        <v>1738.2193833583431</v>
      </c>
      <c r="BF136" s="112">
        <f t="shared" si="191"/>
        <v>3008.7501773705981</v>
      </c>
      <c r="BG136" s="126">
        <f t="shared" si="192"/>
        <v>5747.6659619025895</v>
      </c>
      <c r="BH136" s="127">
        <f t="shared" si="193"/>
        <v>2048.9307988290184</v>
      </c>
      <c r="BI136" s="127">
        <f t="shared" si="194"/>
        <v>3698.7351630735707</v>
      </c>
      <c r="BJ136" s="127">
        <f t="shared" si="195"/>
        <v>4828.5456031104386</v>
      </c>
      <c r="BK136" s="127">
        <f t="shared" si="196"/>
        <v>1809.9808775892691</v>
      </c>
      <c r="BL136" s="128">
        <f t="shared" si="197"/>
        <v>3018.5647255211693</v>
      </c>
      <c r="BM136" s="132">
        <f t="shared" si="198"/>
        <v>7004.5159481411974</v>
      </c>
      <c r="BN136" s="133">
        <f t="shared" si="199"/>
        <v>2608.3951158027548</v>
      </c>
      <c r="BO136" s="133">
        <f t="shared" si="200"/>
        <v>4396.1208323384426</v>
      </c>
      <c r="BP136" s="133">
        <f t="shared" si="201"/>
        <v>5512.7173937854186</v>
      </c>
      <c r="BQ136" s="133">
        <f t="shared" si="202"/>
        <v>2156.411944728844</v>
      </c>
      <c r="BR136" s="231">
        <f t="shared" si="203"/>
        <v>3356.3054490565746</v>
      </c>
      <c r="BS136" s="401">
        <f t="shared" si="204"/>
        <v>6526.3591895201153</v>
      </c>
      <c r="BT136" s="402">
        <f t="shared" si="205"/>
        <v>2440.1373544364865</v>
      </c>
      <c r="BU136" s="402">
        <f t="shared" si="206"/>
        <v>4086.2218350836288</v>
      </c>
      <c r="BV136" s="402">
        <f t="shared" si="207"/>
        <v>4941.3756075646306</v>
      </c>
      <c r="BW136" s="402">
        <f t="shared" si="208"/>
        <v>1934.3490428684577</v>
      </c>
      <c r="BX136" s="403">
        <f t="shared" si="209"/>
        <v>3007.0265646961734</v>
      </c>
      <c r="BY136" s="223">
        <f t="shared" ref="BY136:BY167" si="222">(H136-E136)/E136</f>
        <v>0.35694688325021889</v>
      </c>
      <c r="BZ136" s="143">
        <f t="shared" ref="BZ136:BZ167" si="223">(I136-F136)/F136</f>
        <v>0.30149499198421004</v>
      </c>
      <c r="CA136" s="143">
        <f t="shared" ref="CA136:CA167" si="224">(J136-G136)/G136</f>
        <v>0.3941443799539579</v>
      </c>
      <c r="CB136" s="143">
        <f t="shared" ref="CB136:CB167" si="225">(K136-E136)/E136</f>
        <v>0.20505639235873957</v>
      </c>
      <c r="CC136" s="143">
        <f t="shared" ref="CC136:CC167" si="226">(L136-F136)/F136</f>
        <v>0.20400839693518721</v>
      </c>
      <c r="CD136" s="147">
        <f t="shared" ref="CD136:CD167" si="227">(M136-G136)/G136</f>
        <v>0.20575939464456106</v>
      </c>
      <c r="CE136" s="150">
        <f t="shared" ref="CE136:CE167" si="228">(N136-H136)/H136</f>
        <v>4.3883945973137405E-2</v>
      </c>
      <c r="CF136" s="144">
        <f t="shared" ref="CF136:CF167" si="229">(O136-I136)/I136</f>
        <v>-3.8728270082671573E-2</v>
      </c>
      <c r="CG136" s="144">
        <f t="shared" ref="CG136:CG167" si="230">(P136-J136)/J136</f>
        <v>9.5617983304448664E-2</v>
      </c>
      <c r="CH136" s="144">
        <f t="shared" ref="CH136:CH167" si="231">(Q136-K136)/K136</f>
        <v>6.1801062696136874E-2</v>
      </c>
      <c r="CI136" s="144">
        <f t="shared" ref="CI136:CI167" si="232">(R136-L136)/L136</f>
        <v>-3.0745126826141733E-2</v>
      </c>
      <c r="CJ136" s="151">
        <f t="shared" ref="CJ136:CJ167" si="233">(S136-M136)/M136</f>
        <v>0.12379150773914195</v>
      </c>
      <c r="CK136" s="155">
        <f t="shared" ref="CK136:CK167" si="234">(T136-N136)/N136</f>
        <v>0.11379693692980114</v>
      </c>
      <c r="CL136" s="145">
        <f t="shared" ref="CL136:CL167" si="235">(U136-O136)/O136</f>
        <v>0.1196880036522153</v>
      </c>
      <c r="CM136" s="145">
        <f t="shared" ref="CM136:CM167" si="236">(V136-P136)/P136</f>
        <v>0.11056015784022923</v>
      </c>
      <c r="CN136" s="145">
        <f t="shared" ref="CN136:CN167" si="237">(W136-Q136)/Q136</f>
        <v>3.5846436478255042E-2</v>
      </c>
      <c r="CO136" s="145">
        <f t="shared" ref="CO136:CO167" si="238">(X136-R136)/R136</f>
        <v>6.0388193952040398E-2</v>
      </c>
      <c r="CP136" s="156">
        <f t="shared" ref="CP136:CP167" si="239">(Y136-S136)/S136</f>
        <v>2.1668137840016474E-2</v>
      </c>
      <c r="CQ136" s="160">
        <f t="shared" si="216"/>
        <v>0.27881962893986878</v>
      </c>
      <c r="CR136" s="146">
        <f t="shared" si="217"/>
        <v>0.33588407658734709</v>
      </c>
      <c r="CS136" s="146">
        <f t="shared" si="218"/>
        <v>0.24720852429242898</v>
      </c>
      <c r="CT136" s="146">
        <f t="shared" si="219"/>
        <v>0.1980420932953299</v>
      </c>
      <c r="CU136" s="146">
        <f t="shared" si="220"/>
        <v>0.2502026863493651</v>
      </c>
      <c r="CV136" s="408">
        <f t="shared" si="221"/>
        <v>0.1667657468935746</v>
      </c>
      <c r="CW136" s="410">
        <f t="shared" si="210"/>
        <v>-5.6953869496048026E-2</v>
      </c>
      <c r="CX136" s="411">
        <f t="shared" si="211"/>
        <v>-5.3150424990258946E-2</v>
      </c>
      <c r="CY136" s="411">
        <f t="shared" si="212"/>
        <v>-5.92106059349439E-2</v>
      </c>
      <c r="CZ136" s="411">
        <f t="shared" si="213"/>
        <v>-9.2759913203333072E-2</v>
      </c>
      <c r="DA136" s="411">
        <f t="shared" si="214"/>
        <v>-9.2089146754546103E-2</v>
      </c>
      <c r="DB136" s="412">
        <f t="shared" si="215"/>
        <v>-9.3190877787529006E-2</v>
      </c>
    </row>
    <row r="137" spans="1:106" x14ac:dyDescent="0.25">
      <c r="A137" s="193">
        <v>13</v>
      </c>
      <c r="B137" s="192" t="s">
        <v>351</v>
      </c>
      <c r="C137" s="2">
        <v>1302</v>
      </c>
      <c r="D137" s="7" t="s">
        <v>32</v>
      </c>
      <c r="E137" s="24">
        <v>99765.298113299505</v>
      </c>
      <c r="F137" s="25">
        <v>37907.193851863442</v>
      </c>
      <c r="G137" s="26">
        <v>61858.104261436063</v>
      </c>
      <c r="H137" s="41">
        <v>106054.20175370539</v>
      </c>
      <c r="I137" s="33">
        <v>37978.658784626845</v>
      </c>
      <c r="J137" s="33">
        <v>68075.542969078553</v>
      </c>
      <c r="K137" s="33">
        <v>94010.697783846932</v>
      </c>
      <c r="L137" s="33">
        <v>35133.922422024807</v>
      </c>
      <c r="M137" s="42">
        <v>58876.775361822118</v>
      </c>
      <c r="N137" s="11">
        <v>100268.46175172506</v>
      </c>
      <c r="O137" s="12">
        <v>34497.754097220801</v>
      </c>
      <c r="P137" s="12">
        <v>65770.707654504251</v>
      </c>
      <c r="Q137" s="12">
        <v>90524.910269970482</v>
      </c>
      <c r="R137" s="12">
        <v>32178.78629224078</v>
      </c>
      <c r="S137" s="13">
        <v>58346.123977729709</v>
      </c>
      <c r="T137" s="50">
        <v>113796.23652902833</v>
      </c>
      <c r="U137" s="35">
        <v>38930.083843170847</v>
      </c>
      <c r="V137" s="35">
        <v>74866.152685857494</v>
      </c>
      <c r="W137" s="35">
        <v>95488.801729715749</v>
      </c>
      <c r="X137" s="35">
        <v>34389.988846551692</v>
      </c>
      <c r="Y137" s="51">
        <v>61098.812883164057</v>
      </c>
      <c r="Z137" s="59">
        <v>122565.30963578526</v>
      </c>
      <c r="AA137" s="37">
        <v>42686.393852611807</v>
      </c>
      <c r="AB137" s="37">
        <v>79878.915783173448</v>
      </c>
      <c r="AC137" s="37">
        <v>96274.826974682859</v>
      </c>
      <c r="AD137" s="37">
        <v>35289.687909434309</v>
      </c>
      <c r="AE137" s="226">
        <v>60985.13906524855</v>
      </c>
      <c r="AF137" s="41">
        <v>123632.21201440642</v>
      </c>
      <c r="AG137" s="33">
        <v>43590.33379749523</v>
      </c>
      <c r="AH137" s="33">
        <v>80041.878216911195</v>
      </c>
      <c r="AI137" s="33">
        <v>93457.33583918013</v>
      </c>
      <c r="AJ137" s="33">
        <v>34554.989417377976</v>
      </c>
      <c r="AK137" s="42">
        <v>58902.346421802147</v>
      </c>
      <c r="AL137" s="108">
        <v>38402.906230858527</v>
      </c>
      <c r="AM137" s="333">
        <v>39165.04544389739</v>
      </c>
      <c r="AN137" s="333">
        <v>39942.309975227523</v>
      </c>
      <c r="AO137" s="333">
        <v>40735</v>
      </c>
      <c r="AP137" s="388">
        <v>42671</v>
      </c>
      <c r="AQ137" s="93">
        <v>43060</v>
      </c>
      <c r="AR137" s="391">
        <f t="shared" si="177"/>
        <v>2597.8580244308027</v>
      </c>
      <c r="AS137" s="122">
        <f t="shared" si="178"/>
        <v>987.09180039617002</v>
      </c>
      <c r="AT137" s="123">
        <f t="shared" si="179"/>
        <v>1610.7662240346328</v>
      </c>
      <c r="AU137" s="116">
        <f t="shared" si="180"/>
        <v>2707.8789403072301</v>
      </c>
      <c r="AV137" s="117">
        <f t="shared" si="181"/>
        <v>969.70802291114398</v>
      </c>
      <c r="AW137" s="117">
        <f t="shared" si="182"/>
        <v>1738.1709173960867</v>
      </c>
      <c r="AX137" s="117">
        <f t="shared" si="183"/>
        <v>2400.3724933375629</v>
      </c>
      <c r="AY137" s="117">
        <f t="shared" si="184"/>
        <v>897.0734496492023</v>
      </c>
      <c r="AZ137" s="118">
        <f t="shared" si="185"/>
        <v>1503.2990436883601</v>
      </c>
      <c r="BA137" s="110">
        <f t="shared" si="186"/>
        <v>2510.3320717783272</v>
      </c>
      <c r="BB137" s="111">
        <f t="shared" si="187"/>
        <v>863.68950915999915</v>
      </c>
      <c r="BC137" s="111">
        <f t="shared" si="188"/>
        <v>1646.6425626183279</v>
      </c>
      <c r="BD137" s="111">
        <f t="shared" si="189"/>
        <v>2266.3914612378353</v>
      </c>
      <c r="BE137" s="111">
        <f t="shared" si="190"/>
        <v>805.63157995114136</v>
      </c>
      <c r="BF137" s="112">
        <f t="shared" si="191"/>
        <v>1460.7598812866945</v>
      </c>
      <c r="BG137" s="126">
        <f t="shared" si="192"/>
        <v>2793.5739911385376</v>
      </c>
      <c r="BH137" s="127">
        <f t="shared" si="193"/>
        <v>955.69126901119046</v>
      </c>
      <c r="BI137" s="127">
        <f t="shared" si="194"/>
        <v>1837.8827221273473</v>
      </c>
      <c r="BJ137" s="127">
        <f t="shared" si="195"/>
        <v>2344.1463539883575</v>
      </c>
      <c r="BK137" s="127">
        <f t="shared" si="196"/>
        <v>844.23686870140398</v>
      </c>
      <c r="BL137" s="128">
        <f t="shared" si="197"/>
        <v>1499.9094852869537</v>
      </c>
      <c r="BM137" s="132">
        <f t="shared" si="198"/>
        <v>2872.3327232965071</v>
      </c>
      <c r="BN137" s="133">
        <f t="shared" si="199"/>
        <v>1000.3607567812287</v>
      </c>
      <c r="BO137" s="133">
        <f t="shared" si="200"/>
        <v>1871.9719665152786</v>
      </c>
      <c r="BP137" s="133">
        <f t="shared" si="201"/>
        <v>2256.212110676639</v>
      </c>
      <c r="BQ137" s="133">
        <f t="shared" si="202"/>
        <v>827.01806635500236</v>
      </c>
      <c r="BR137" s="231">
        <f t="shared" si="203"/>
        <v>1429.1940443216365</v>
      </c>
      <c r="BS137" s="401">
        <f t="shared" si="204"/>
        <v>2871.1614494753003</v>
      </c>
      <c r="BT137" s="402">
        <f t="shared" si="205"/>
        <v>1012.3161587899497</v>
      </c>
      <c r="BU137" s="402">
        <f t="shared" si="206"/>
        <v>1858.8452906853506</v>
      </c>
      <c r="BV137" s="402">
        <f t="shared" si="207"/>
        <v>2170.3979526052049</v>
      </c>
      <c r="BW137" s="402">
        <f t="shared" si="208"/>
        <v>802.48465901946076</v>
      </c>
      <c r="BX137" s="403">
        <f t="shared" si="209"/>
        <v>1367.9132935857442</v>
      </c>
      <c r="BY137" s="223">
        <f t="shared" si="222"/>
        <v>6.3036985398107329E-2</v>
      </c>
      <c r="BZ137" s="143">
        <f t="shared" si="223"/>
        <v>1.8852604348050487E-3</v>
      </c>
      <c r="CA137" s="143">
        <f t="shared" si="224"/>
        <v>0.10051130376329043</v>
      </c>
      <c r="CB137" s="143">
        <f t="shared" si="225"/>
        <v>-5.7681382587734066E-2</v>
      </c>
      <c r="CC137" s="143">
        <f t="shared" si="226"/>
        <v>-7.3159502142950264E-2</v>
      </c>
      <c r="CD137" s="147">
        <f t="shared" si="227"/>
        <v>-4.8196253913855923E-2</v>
      </c>
      <c r="CE137" s="150">
        <f t="shared" si="228"/>
        <v>-5.4554557069005388E-2</v>
      </c>
      <c r="CF137" s="144">
        <f t="shared" si="229"/>
        <v>-9.1654228948576208E-2</v>
      </c>
      <c r="CG137" s="144">
        <f t="shared" si="230"/>
        <v>-3.3857024329886146E-2</v>
      </c>
      <c r="CH137" s="144">
        <f t="shared" si="231"/>
        <v>-3.7078626114350401E-2</v>
      </c>
      <c r="CI137" s="144">
        <f t="shared" si="232"/>
        <v>-8.4110623752374047E-2</v>
      </c>
      <c r="CJ137" s="151">
        <f t="shared" si="233"/>
        <v>-9.0129152086087759E-3</v>
      </c>
      <c r="CK137" s="155">
        <f t="shared" si="234"/>
        <v>0.13491555112114342</v>
      </c>
      <c r="CL137" s="145">
        <f t="shared" si="235"/>
        <v>0.1284816899517271</v>
      </c>
      <c r="CM137" s="145">
        <f t="shared" si="236"/>
        <v>0.13829021088129267</v>
      </c>
      <c r="CN137" s="145">
        <f t="shared" si="237"/>
        <v>5.4834536095551618E-2</v>
      </c>
      <c r="CO137" s="145">
        <f t="shared" si="238"/>
        <v>6.871615772668517E-2</v>
      </c>
      <c r="CP137" s="156">
        <f t="shared" si="239"/>
        <v>4.717860789664502E-2</v>
      </c>
      <c r="CQ137" s="160">
        <f t="shared" si="216"/>
        <v>7.7059429856628184E-2</v>
      </c>
      <c r="CR137" s="146">
        <f t="shared" si="217"/>
        <v>9.6488618534015705E-2</v>
      </c>
      <c r="CS137" s="146">
        <f t="shared" si="218"/>
        <v>6.6956333636507062E-2</v>
      </c>
      <c r="CT137" s="146">
        <f t="shared" si="219"/>
        <v>8.231596069159821E-3</v>
      </c>
      <c r="CU137" s="146">
        <f t="shared" si="220"/>
        <v>2.6161656140601813E-2</v>
      </c>
      <c r="CV137" s="408">
        <f t="shared" si="221"/>
        <v>-1.8604914326711963E-3</v>
      </c>
      <c r="CW137" s="410">
        <f t="shared" si="210"/>
        <v>8.704766314314924E-3</v>
      </c>
      <c r="CX137" s="411">
        <f t="shared" si="211"/>
        <v>2.117630146984446E-2</v>
      </c>
      <c r="CY137" s="411">
        <f t="shared" si="212"/>
        <v>2.0401182482258288E-3</v>
      </c>
      <c r="CZ137" s="411">
        <f t="shared" si="213"/>
        <v>-2.92650864617356E-2</v>
      </c>
      <c r="DA137" s="411">
        <f t="shared" si="214"/>
        <v>-2.0819070260463257E-2</v>
      </c>
      <c r="DB137" s="412">
        <f t="shared" si="215"/>
        <v>-3.4152461982877566E-2</v>
      </c>
    </row>
    <row r="138" spans="1:106" x14ac:dyDescent="0.25">
      <c r="A138" s="191">
        <v>13</v>
      </c>
      <c r="B138" s="192" t="s">
        <v>351</v>
      </c>
      <c r="C138" s="2">
        <v>1303</v>
      </c>
      <c r="D138" s="7" t="s">
        <v>137</v>
      </c>
      <c r="E138" s="24">
        <v>251042.12197611752</v>
      </c>
      <c r="F138" s="25">
        <v>91932.025224794706</v>
      </c>
      <c r="G138" s="26">
        <v>159110.0967513228</v>
      </c>
      <c r="H138" s="41">
        <v>226452.79431333335</v>
      </c>
      <c r="I138" s="33">
        <v>78561.198975358231</v>
      </c>
      <c r="J138" s="33">
        <v>147891.59533797513</v>
      </c>
      <c r="K138" s="33">
        <v>200584.29975593902</v>
      </c>
      <c r="L138" s="33">
        <v>72676.686289373669</v>
      </c>
      <c r="M138" s="42">
        <v>127907.61346656535</v>
      </c>
      <c r="N138" s="11">
        <v>290693.51544615079</v>
      </c>
      <c r="O138" s="12">
        <v>99731.931545337677</v>
      </c>
      <c r="P138" s="12">
        <v>190961.58390081313</v>
      </c>
      <c r="Q138" s="12">
        <v>262432.58692988707</v>
      </c>
      <c r="R138" s="12">
        <v>93027.867920490244</v>
      </c>
      <c r="S138" s="13">
        <v>169404.71900939682</v>
      </c>
      <c r="T138" s="50">
        <v>300958.38382732664</v>
      </c>
      <c r="U138" s="35">
        <v>103221.51556178679</v>
      </c>
      <c r="V138" s="35">
        <v>197736.86826553987</v>
      </c>
      <c r="W138" s="35">
        <v>252558.13991136343</v>
      </c>
      <c r="X138" s="35">
        <v>91183.640476970526</v>
      </c>
      <c r="Y138" s="51">
        <v>161374.4994343929</v>
      </c>
      <c r="Z138" s="59">
        <v>350220.57997687394</v>
      </c>
      <c r="AA138" s="37">
        <v>130697.88098819589</v>
      </c>
      <c r="AB138" s="37">
        <v>219522.69898867802</v>
      </c>
      <c r="AC138" s="37">
        <v>275649.47776647657</v>
      </c>
      <c r="AD138" s="37">
        <v>108050.52885055583</v>
      </c>
      <c r="AE138" s="226">
        <v>167598.94891592077</v>
      </c>
      <c r="AF138" s="41">
        <v>362615.40342750907</v>
      </c>
      <c r="AG138" s="33">
        <v>135046.43127991116</v>
      </c>
      <c r="AH138" s="33">
        <v>227568.9721475979</v>
      </c>
      <c r="AI138" s="33">
        <v>274520.85825527832</v>
      </c>
      <c r="AJ138" s="33">
        <v>107054.19291834233</v>
      </c>
      <c r="AK138" s="42">
        <v>167466.66533693601</v>
      </c>
      <c r="AL138" s="108">
        <v>123407.1484375</v>
      </c>
      <c r="AM138" s="333">
        <v>124422.1015625</v>
      </c>
      <c r="AN138" s="333">
        <v>125450</v>
      </c>
      <c r="AO138" s="333">
        <v>126491</v>
      </c>
      <c r="AP138" s="388">
        <v>131893</v>
      </c>
      <c r="AQ138" s="93">
        <v>132051</v>
      </c>
      <c r="AR138" s="391">
        <f t="shared" si="177"/>
        <v>2034.2591588465293</v>
      </c>
      <c r="AS138" s="122">
        <f t="shared" si="178"/>
        <v>744.94894654626933</v>
      </c>
      <c r="AT138" s="123">
        <f t="shared" si="179"/>
        <v>1289.3102123002598</v>
      </c>
      <c r="AU138" s="116">
        <f t="shared" si="180"/>
        <v>1820.0367255457509</v>
      </c>
      <c r="AV138" s="117">
        <f t="shared" si="181"/>
        <v>631.40871267067598</v>
      </c>
      <c r="AW138" s="117">
        <f t="shared" si="182"/>
        <v>1188.628012875075</v>
      </c>
      <c r="AX138" s="117">
        <f t="shared" si="183"/>
        <v>1612.127566059323</v>
      </c>
      <c r="AY138" s="117">
        <f t="shared" si="184"/>
        <v>584.11395866727548</v>
      </c>
      <c r="AZ138" s="118">
        <f t="shared" si="185"/>
        <v>1028.0136073920476</v>
      </c>
      <c r="BA138" s="110">
        <f t="shared" si="186"/>
        <v>2317.2061813164673</v>
      </c>
      <c r="BB138" s="111">
        <f t="shared" si="187"/>
        <v>794.99347584964278</v>
      </c>
      <c r="BC138" s="111">
        <f t="shared" si="188"/>
        <v>1522.2127054668244</v>
      </c>
      <c r="BD138" s="111">
        <f t="shared" si="189"/>
        <v>2091.9297483450541</v>
      </c>
      <c r="BE138" s="111">
        <f t="shared" si="190"/>
        <v>741.5533512992447</v>
      </c>
      <c r="BF138" s="112">
        <f t="shared" si="191"/>
        <v>1350.3763970458097</v>
      </c>
      <c r="BG138" s="126">
        <f t="shared" si="192"/>
        <v>2379.2869360454629</v>
      </c>
      <c r="BH138" s="127">
        <f t="shared" si="193"/>
        <v>816.03841824150959</v>
      </c>
      <c r="BI138" s="127">
        <f t="shared" si="194"/>
        <v>1563.2485178039535</v>
      </c>
      <c r="BJ138" s="127">
        <f t="shared" si="195"/>
        <v>1996.6490889578185</v>
      </c>
      <c r="BK138" s="127">
        <f t="shared" si="196"/>
        <v>720.87057954297563</v>
      </c>
      <c r="BL138" s="128">
        <f t="shared" si="197"/>
        <v>1275.778509414843</v>
      </c>
      <c r="BM138" s="132">
        <f t="shared" si="198"/>
        <v>2655.338645545055</v>
      </c>
      <c r="BN138" s="133">
        <f t="shared" si="199"/>
        <v>990.93872296631275</v>
      </c>
      <c r="BO138" s="133">
        <f t="shared" si="200"/>
        <v>1664.399922578742</v>
      </c>
      <c r="BP138" s="133">
        <f t="shared" si="201"/>
        <v>2089.9477437504383</v>
      </c>
      <c r="BQ138" s="133">
        <f t="shared" si="202"/>
        <v>819.2286842406786</v>
      </c>
      <c r="BR138" s="231">
        <f t="shared" si="203"/>
        <v>1270.71905950976</v>
      </c>
      <c r="BS138" s="401">
        <f t="shared" si="204"/>
        <v>2746.0254252335012</v>
      </c>
      <c r="BT138" s="402">
        <f t="shared" si="205"/>
        <v>1022.6838969785247</v>
      </c>
      <c r="BU138" s="402">
        <f t="shared" si="206"/>
        <v>1723.3415282549765</v>
      </c>
      <c r="BV138" s="402">
        <f t="shared" si="207"/>
        <v>2078.9002601667412</v>
      </c>
      <c r="BW138" s="402">
        <f t="shared" si="208"/>
        <v>810.70338670924366</v>
      </c>
      <c r="BX138" s="403">
        <f t="shared" si="209"/>
        <v>1268.1968734574978</v>
      </c>
      <c r="BY138" s="223">
        <f t="shared" si="222"/>
        <v>-9.7949011381936277E-2</v>
      </c>
      <c r="BZ138" s="143">
        <f t="shared" si="223"/>
        <v>-0.14544252905058672</v>
      </c>
      <c r="CA138" s="143">
        <f t="shared" si="224"/>
        <v>-7.0507790783895671E-2</v>
      </c>
      <c r="CB138" s="143">
        <f t="shared" si="225"/>
        <v>-0.20099345011503175</v>
      </c>
      <c r="CC138" s="143">
        <f t="shared" si="226"/>
        <v>-0.20945191720009818</v>
      </c>
      <c r="CD138" s="147">
        <f t="shared" si="227"/>
        <v>-0.19610624292136908</v>
      </c>
      <c r="CE138" s="150">
        <f t="shared" si="228"/>
        <v>0.28368261618326607</v>
      </c>
      <c r="CF138" s="144">
        <f t="shared" si="229"/>
        <v>0.26948077226545292</v>
      </c>
      <c r="CG138" s="144">
        <f t="shared" si="230"/>
        <v>0.29122674932548126</v>
      </c>
      <c r="CH138" s="144">
        <f t="shared" si="231"/>
        <v>0.3083406191272296</v>
      </c>
      <c r="CI138" s="144">
        <f t="shared" si="232"/>
        <v>0.28002352157451349</v>
      </c>
      <c r="CJ138" s="151">
        <f t="shared" si="233"/>
        <v>0.32443030104442283</v>
      </c>
      <c r="CK138" s="155">
        <f t="shared" si="234"/>
        <v>3.5311652430297699E-2</v>
      </c>
      <c r="CL138" s="145">
        <f t="shared" si="235"/>
        <v>3.4989636341924854E-2</v>
      </c>
      <c r="CM138" s="145">
        <f t="shared" si="236"/>
        <v>3.5479829117074549E-2</v>
      </c>
      <c r="CN138" s="145">
        <f t="shared" si="237"/>
        <v>-3.7626603974916246E-2</v>
      </c>
      <c r="CO138" s="145">
        <f t="shared" si="238"/>
        <v>-1.9824462118125247E-2</v>
      </c>
      <c r="CP138" s="156">
        <f t="shared" si="239"/>
        <v>-4.7402573092184583E-2</v>
      </c>
      <c r="CQ138" s="160">
        <f t="shared" si="216"/>
        <v>0.16368441218707244</v>
      </c>
      <c r="CR138" s="146">
        <f t="shared" si="217"/>
        <v>0.26618835498459792</v>
      </c>
      <c r="CS138" s="146">
        <f t="shared" si="218"/>
        <v>0.11017586611052251</v>
      </c>
      <c r="CT138" s="146">
        <f t="shared" si="219"/>
        <v>9.1429790634414587E-2</v>
      </c>
      <c r="CU138" s="146">
        <f t="shared" si="220"/>
        <v>0.18497713279878564</v>
      </c>
      <c r="CV138" s="408">
        <f t="shared" si="221"/>
        <v>3.8571456477598159E-2</v>
      </c>
      <c r="CW138" s="410">
        <f t="shared" si="210"/>
        <v>3.5391476570147865E-2</v>
      </c>
      <c r="CX138" s="411">
        <f t="shared" si="211"/>
        <v>3.3271773488875625E-2</v>
      </c>
      <c r="CY138" s="411">
        <f t="shared" si="212"/>
        <v>3.6653490486352261E-2</v>
      </c>
      <c r="CZ138" s="411">
        <f t="shared" si="213"/>
        <v>-4.09440104999724E-3</v>
      </c>
      <c r="DA138" s="411">
        <f t="shared" si="214"/>
        <v>-9.2210185624497995E-3</v>
      </c>
      <c r="DB138" s="412">
        <f t="shared" si="215"/>
        <v>-7.8928644744139843E-4</v>
      </c>
    </row>
    <row r="139" spans="1:106" x14ac:dyDescent="0.25">
      <c r="A139" s="193">
        <v>13</v>
      </c>
      <c r="B139" s="192" t="s">
        <v>351</v>
      </c>
      <c r="C139" s="2">
        <v>1304</v>
      </c>
      <c r="D139" s="7" t="s">
        <v>138</v>
      </c>
      <c r="E139" s="24">
        <v>185887.19782581265</v>
      </c>
      <c r="F139" s="25">
        <v>68809.484241872851</v>
      </c>
      <c r="G139" s="26">
        <v>117077.7135839398</v>
      </c>
      <c r="H139" s="41">
        <v>123670.61743166459</v>
      </c>
      <c r="I139" s="33">
        <v>43642.565162890452</v>
      </c>
      <c r="J139" s="33">
        <v>80028.052268774132</v>
      </c>
      <c r="K139" s="33">
        <v>109587.77343809925</v>
      </c>
      <c r="L139" s="33">
        <v>40373.582106375623</v>
      </c>
      <c r="M139" s="42">
        <v>69214.191331723618</v>
      </c>
      <c r="N139" s="11">
        <v>181677.67038570138</v>
      </c>
      <c r="O139" s="12">
        <v>63525.564592311486</v>
      </c>
      <c r="P139" s="12">
        <v>118152.1057933899</v>
      </c>
      <c r="Q139" s="12">
        <v>164069.72547195008</v>
      </c>
      <c r="R139" s="12">
        <v>59255.323153764708</v>
      </c>
      <c r="S139" s="13">
        <v>104814.40231818536</v>
      </c>
      <c r="T139" s="50">
        <v>179832.84031739092</v>
      </c>
      <c r="U139" s="35">
        <v>62609.450467332208</v>
      </c>
      <c r="V139" s="35">
        <v>117223.38985005872</v>
      </c>
      <c r="W139" s="35">
        <v>150974.68885902068</v>
      </c>
      <c r="X139" s="35">
        <v>55307.825997348606</v>
      </c>
      <c r="Y139" s="51">
        <v>95666.862861672082</v>
      </c>
      <c r="Z139" s="59">
        <v>240594.4954520851</v>
      </c>
      <c r="AA139" s="37">
        <v>90189.822157723815</v>
      </c>
      <c r="AB139" s="37">
        <v>150404.67329436127</v>
      </c>
      <c r="AC139" s="37">
        <v>189391.13802989791</v>
      </c>
      <c r="AD139" s="37">
        <v>74561.713681951514</v>
      </c>
      <c r="AE139" s="226">
        <v>114829.42434794639</v>
      </c>
      <c r="AF139" s="41">
        <v>259829.62967254419</v>
      </c>
      <c r="AG139" s="33">
        <v>97757.551281211257</v>
      </c>
      <c r="AH139" s="33">
        <v>162072.07839133294</v>
      </c>
      <c r="AI139" s="33">
        <v>196762.38788454205</v>
      </c>
      <c r="AJ139" s="33">
        <v>77494.500631356612</v>
      </c>
      <c r="AK139" s="42">
        <v>119267.88725318546</v>
      </c>
      <c r="AL139" s="108">
        <v>82020.875</v>
      </c>
      <c r="AM139" s="333">
        <v>84285.625</v>
      </c>
      <c r="AN139" s="333">
        <v>86618.3203125</v>
      </c>
      <c r="AO139" s="333">
        <v>89021</v>
      </c>
      <c r="AP139" s="388">
        <v>93900</v>
      </c>
      <c r="AQ139" s="93">
        <v>95884</v>
      </c>
      <c r="AR139" s="391">
        <f t="shared" si="177"/>
        <v>2266.3400972717327</v>
      </c>
      <c r="AS139" s="122">
        <f t="shared" si="178"/>
        <v>838.92648355522726</v>
      </c>
      <c r="AT139" s="123">
        <f t="shared" si="179"/>
        <v>1427.4136137165056</v>
      </c>
      <c r="AU139" s="116">
        <f t="shared" si="180"/>
        <v>1467.2800662232094</v>
      </c>
      <c r="AV139" s="117">
        <f t="shared" si="181"/>
        <v>517.79369451066486</v>
      </c>
      <c r="AW139" s="117">
        <f t="shared" si="182"/>
        <v>949.4863717125445</v>
      </c>
      <c r="AX139" s="117">
        <f t="shared" si="183"/>
        <v>1300.1952994724693</v>
      </c>
      <c r="AY139" s="117">
        <f t="shared" si="184"/>
        <v>479.00910868698691</v>
      </c>
      <c r="AZ139" s="118">
        <f t="shared" si="185"/>
        <v>821.18619078548227</v>
      </c>
      <c r="BA139" s="110">
        <f t="shared" si="186"/>
        <v>2097.4508594746239</v>
      </c>
      <c r="BB139" s="111">
        <f t="shared" si="187"/>
        <v>733.39640347590557</v>
      </c>
      <c r="BC139" s="111">
        <f t="shared" si="188"/>
        <v>1364.0544559987179</v>
      </c>
      <c r="BD139" s="111">
        <f t="shared" si="189"/>
        <v>1894.1688649701623</v>
      </c>
      <c r="BE139" s="111">
        <f t="shared" si="190"/>
        <v>684.0968855085672</v>
      </c>
      <c r="BF139" s="112">
        <f t="shared" si="191"/>
        <v>1210.071979461595</v>
      </c>
      <c r="BG139" s="126">
        <f t="shared" si="192"/>
        <v>2020.1170545982511</v>
      </c>
      <c r="BH139" s="127">
        <f t="shared" si="193"/>
        <v>703.31102175140938</v>
      </c>
      <c r="BI139" s="127">
        <f t="shared" si="194"/>
        <v>1316.8060328468421</v>
      </c>
      <c r="BJ139" s="127">
        <f t="shared" si="195"/>
        <v>1695.9446519250589</v>
      </c>
      <c r="BK139" s="127">
        <f t="shared" si="196"/>
        <v>621.28965072677909</v>
      </c>
      <c r="BL139" s="128">
        <f t="shared" si="197"/>
        <v>1074.6550011982802</v>
      </c>
      <c r="BM139" s="132">
        <f t="shared" si="198"/>
        <v>2562.2416981052725</v>
      </c>
      <c r="BN139" s="133">
        <f t="shared" si="199"/>
        <v>960.48798890014712</v>
      </c>
      <c r="BO139" s="133">
        <f t="shared" si="200"/>
        <v>1601.7537092051252</v>
      </c>
      <c r="BP139" s="133">
        <f t="shared" si="201"/>
        <v>2016.9450269424699</v>
      </c>
      <c r="BQ139" s="133">
        <f t="shared" si="202"/>
        <v>794.05445880672539</v>
      </c>
      <c r="BR139" s="231">
        <f t="shared" si="203"/>
        <v>1222.8905681357442</v>
      </c>
      <c r="BS139" s="401">
        <f t="shared" si="204"/>
        <v>2709.8330239929933</v>
      </c>
      <c r="BT139" s="402">
        <f t="shared" si="205"/>
        <v>1019.5397697343797</v>
      </c>
      <c r="BU139" s="402">
        <f t="shared" si="206"/>
        <v>1690.2932542586138</v>
      </c>
      <c r="BV139" s="402">
        <f t="shared" si="207"/>
        <v>2052.0878132383091</v>
      </c>
      <c r="BW139" s="402">
        <f t="shared" si="208"/>
        <v>808.21096983184486</v>
      </c>
      <c r="BX139" s="403">
        <f t="shared" si="209"/>
        <v>1243.8768434064646</v>
      </c>
      <c r="BY139" s="223">
        <f t="shared" si="222"/>
        <v>-0.33470072776312809</v>
      </c>
      <c r="BZ139" s="143">
        <f t="shared" si="223"/>
        <v>-0.36574782322910504</v>
      </c>
      <c r="CA139" s="143">
        <f t="shared" si="224"/>
        <v>-0.31645357755131265</v>
      </c>
      <c r="CB139" s="143">
        <f t="shared" si="225"/>
        <v>-0.41046088853956741</v>
      </c>
      <c r="CC139" s="143">
        <f t="shared" si="226"/>
        <v>-0.4132555627875647</v>
      </c>
      <c r="CD139" s="147">
        <f t="shared" si="227"/>
        <v>-0.40881838897460232</v>
      </c>
      <c r="CE139" s="150">
        <f t="shared" si="228"/>
        <v>0.46904474287183978</v>
      </c>
      <c r="CF139" s="144">
        <f t="shared" si="229"/>
        <v>0.45558732295432702</v>
      </c>
      <c r="CG139" s="144">
        <f t="shared" si="230"/>
        <v>0.476383623539608</v>
      </c>
      <c r="CH139" s="144">
        <f t="shared" si="231"/>
        <v>0.49715356307175096</v>
      </c>
      <c r="CI139" s="144">
        <f t="shared" si="232"/>
        <v>0.46767564487193125</v>
      </c>
      <c r="CJ139" s="151">
        <f t="shared" si="233"/>
        <v>0.51434843493063753</v>
      </c>
      <c r="CK139" s="155">
        <f t="shared" si="234"/>
        <v>-1.0154412836722805E-2</v>
      </c>
      <c r="CL139" s="145">
        <f t="shared" si="235"/>
        <v>-1.4421188239075575E-2</v>
      </c>
      <c r="CM139" s="145">
        <f t="shared" si="236"/>
        <v>-7.8603418626765863E-3</v>
      </c>
      <c r="CN139" s="145">
        <f t="shared" si="237"/>
        <v>-7.9813850942099432E-2</v>
      </c>
      <c r="CO139" s="145">
        <f t="shared" si="238"/>
        <v>-6.6618439429864174E-2</v>
      </c>
      <c r="CP139" s="156">
        <f t="shared" si="239"/>
        <v>-8.7273688101984923E-2</v>
      </c>
      <c r="CQ139" s="160">
        <f t="shared" si="216"/>
        <v>0.33787852667763357</v>
      </c>
      <c r="CR139" s="146">
        <f t="shared" si="217"/>
        <v>0.44051451473419723</v>
      </c>
      <c r="CS139" s="146">
        <f t="shared" si="218"/>
        <v>0.28306026200696777</v>
      </c>
      <c r="CT139" s="146">
        <f t="shared" si="219"/>
        <v>0.25445622349816727</v>
      </c>
      <c r="CU139" s="146">
        <f t="shared" si="220"/>
        <v>0.34812230163459901</v>
      </c>
      <c r="CV139" s="408">
        <f t="shared" si="221"/>
        <v>0.20030510997294956</v>
      </c>
      <c r="CW139" s="410">
        <f t="shared" si="210"/>
        <v>7.9948355361645448E-2</v>
      </c>
      <c r="CX139" s="411">
        <f t="shared" si="211"/>
        <v>8.3908903936555174E-2</v>
      </c>
      <c r="CY139" s="411">
        <f t="shared" si="212"/>
        <v>7.7573421366615727E-2</v>
      </c>
      <c r="CZ139" s="411">
        <f t="shared" si="213"/>
        <v>3.8920774917570324E-2</v>
      </c>
      <c r="DA139" s="411">
        <f t="shared" si="214"/>
        <v>3.93336848709663E-2</v>
      </c>
      <c r="DB139" s="412">
        <f t="shared" si="215"/>
        <v>3.8652661810704654E-2</v>
      </c>
    </row>
    <row r="140" spans="1:106" x14ac:dyDescent="0.25">
      <c r="A140" s="191">
        <v>13</v>
      </c>
      <c r="B140" s="192" t="s">
        <v>351</v>
      </c>
      <c r="C140" s="2">
        <v>1305</v>
      </c>
      <c r="D140" s="7" t="s">
        <v>139</v>
      </c>
      <c r="E140" s="24">
        <v>54889.626810024478</v>
      </c>
      <c r="F140" s="25">
        <v>20685.63046867041</v>
      </c>
      <c r="G140" s="26">
        <v>34203.996341354068</v>
      </c>
      <c r="H140" s="41">
        <v>47710.310087997401</v>
      </c>
      <c r="I140" s="33">
        <v>16970.967518261132</v>
      </c>
      <c r="J140" s="33">
        <v>30739.342569736269</v>
      </c>
      <c r="K140" s="33">
        <v>42285.44368002531</v>
      </c>
      <c r="L140" s="33">
        <v>15699.781806266541</v>
      </c>
      <c r="M140" s="42">
        <v>26585.661873758771</v>
      </c>
      <c r="N140" s="11">
        <v>62248.660185033477</v>
      </c>
      <c r="O140" s="12">
        <v>21962.510320596804</v>
      </c>
      <c r="P140" s="12">
        <v>40286.149864436673</v>
      </c>
      <c r="Q140" s="12">
        <v>56224.58477081875</v>
      </c>
      <c r="R140" s="12">
        <v>20486.172057923977</v>
      </c>
      <c r="S140" s="13">
        <v>35738.412712894773</v>
      </c>
      <c r="T140" s="50">
        <v>58713.639730010967</v>
      </c>
      <c r="U140" s="35">
        <v>20195.560605632549</v>
      </c>
      <c r="V140" s="35">
        <v>38518.079124378419</v>
      </c>
      <c r="W140" s="35">
        <v>49275.203850537589</v>
      </c>
      <c r="X140" s="35">
        <v>17840.318730764728</v>
      </c>
      <c r="Y140" s="51">
        <v>31434.885119772862</v>
      </c>
      <c r="Z140" s="59">
        <v>60670.52055789173</v>
      </c>
      <c r="AA140" s="37">
        <v>21833.372786317865</v>
      </c>
      <c r="AB140" s="37">
        <v>38837.147771573866</v>
      </c>
      <c r="AC140" s="37">
        <v>47701.071110934499</v>
      </c>
      <c r="AD140" s="37">
        <v>18050.082054245733</v>
      </c>
      <c r="AE140" s="226">
        <v>29650.98905668877</v>
      </c>
      <c r="AF140" s="41">
        <v>63158.570413511472</v>
      </c>
      <c r="AG140" s="33">
        <v>23058.696597379741</v>
      </c>
      <c r="AH140" s="33">
        <v>40099.873816131731</v>
      </c>
      <c r="AI140" s="33">
        <v>47788.382507897273</v>
      </c>
      <c r="AJ140" s="33">
        <v>18279.121710849839</v>
      </c>
      <c r="AK140" s="42">
        <v>29509.260797047438</v>
      </c>
      <c r="AL140" s="108">
        <v>25124.662109375</v>
      </c>
      <c r="AM140" s="333">
        <v>25083.7109375</v>
      </c>
      <c r="AN140" s="333">
        <v>25043.494140625</v>
      </c>
      <c r="AO140" s="333">
        <v>25004</v>
      </c>
      <c r="AP140" s="388">
        <v>25939</v>
      </c>
      <c r="AQ140" s="93">
        <v>25745</v>
      </c>
      <c r="AR140" s="391">
        <f t="shared" si="177"/>
        <v>2184.6911441464918</v>
      </c>
      <c r="AS140" s="122">
        <f t="shared" si="178"/>
        <v>823.31974768933458</v>
      </c>
      <c r="AT140" s="123">
        <f t="shared" si="179"/>
        <v>1361.3713964571573</v>
      </c>
      <c r="AU140" s="116">
        <f t="shared" si="180"/>
        <v>1902.0435296386217</v>
      </c>
      <c r="AV140" s="117">
        <f t="shared" si="181"/>
        <v>676.57323753040214</v>
      </c>
      <c r="AW140" s="117">
        <f t="shared" si="182"/>
        <v>1225.4702921082196</v>
      </c>
      <c r="AX140" s="117">
        <f t="shared" si="183"/>
        <v>1685.7730415322567</v>
      </c>
      <c r="AY140" s="117">
        <f t="shared" si="184"/>
        <v>625.89550028642134</v>
      </c>
      <c r="AZ140" s="118">
        <f t="shared" si="185"/>
        <v>1059.8775412458353</v>
      </c>
      <c r="BA140" s="110">
        <f t="shared" si="186"/>
        <v>2485.6220076756417</v>
      </c>
      <c r="BB140" s="111">
        <f t="shared" si="187"/>
        <v>876.97468241740705</v>
      </c>
      <c r="BC140" s="111">
        <f t="shared" si="188"/>
        <v>1608.6473252582346</v>
      </c>
      <c r="BD140" s="111">
        <f t="shared" si="189"/>
        <v>2245.0774822037506</v>
      </c>
      <c r="BE140" s="111">
        <f t="shared" si="190"/>
        <v>818.02371278102783</v>
      </c>
      <c r="BF140" s="112">
        <f t="shared" si="191"/>
        <v>1427.0537694227226</v>
      </c>
      <c r="BG140" s="126">
        <f t="shared" si="192"/>
        <v>2348.1698820193155</v>
      </c>
      <c r="BH140" s="127">
        <f t="shared" si="193"/>
        <v>807.69319331437157</v>
      </c>
      <c r="BI140" s="127">
        <f t="shared" si="194"/>
        <v>1540.4766887049439</v>
      </c>
      <c r="BJ140" s="127">
        <f t="shared" si="195"/>
        <v>1970.692843166597</v>
      </c>
      <c r="BK140" s="127">
        <f t="shared" si="196"/>
        <v>713.49858945627614</v>
      </c>
      <c r="BL140" s="128">
        <f t="shared" si="197"/>
        <v>1257.1942537103209</v>
      </c>
      <c r="BM140" s="132">
        <f t="shared" si="198"/>
        <v>2338.9691413659634</v>
      </c>
      <c r="BN140" s="133">
        <f t="shared" si="199"/>
        <v>841.71991157399532</v>
      </c>
      <c r="BO140" s="133">
        <f t="shared" si="200"/>
        <v>1497.2492297919684</v>
      </c>
      <c r="BP140" s="133">
        <f t="shared" si="201"/>
        <v>1838.9710902862294</v>
      </c>
      <c r="BQ140" s="133">
        <f t="shared" si="202"/>
        <v>695.86653511105806</v>
      </c>
      <c r="BR140" s="231">
        <f t="shared" si="203"/>
        <v>1143.1045551751713</v>
      </c>
      <c r="BS140" s="401">
        <f t="shared" si="204"/>
        <v>2453.2363726359085</v>
      </c>
      <c r="BT140" s="402">
        <f t="shared" si="205"/>
        <v>895.65727703941502</v>
      </c>
      <c r="BU140" s="402">
        <f t="shared" si="206"/>
        <v>1557.5790955964937</v>
      </c>
      <c r="BV140" s="402">
        <f t="shared" si="207"/>
        <v>1856.2199459272586</v>
      </c>
      <c r="BW140" s="402">
        <f t="shared" si="208"/>
        <v>710.00666967760105</v>
      </c>
      <c r="BX140" s="403">
        <f t="shared" si="209"/>
        <v>1146.2132762496578</v>
      </c>
      <c r="BY140" s="223">
        <f t="shared" si="222"/>
        <v>-0.1307955098123553</v>
      </c>
      <c r="BZ140" s="143">
        <f t="shared" si="223"/>
        <v>-0.17957697523579719</v>
      </c>
      <c r="CA140" s="143">
        <f t="shared" si="224"/>
        <v>-0.10129382944147047</v>
      </c>
      <c r="CB140" s="143">
        <f t="shared" si="225"/>
        <v>-0.22962777964628592</v>
      </c>
      <c r="CC140" s="143">
        <f t="shared" si="226"/>
        <v>-0.24102957219289142</v>
      </c>
      <c r="CD140" s="147">
        <f t="shared" si="227"/>
        <v>-0.2227322910330338</v>
      </c>
      <c r="CE140" s="150">
        <f t="shared" si="228"/>
        <v>0.30472134996023686</v>
      </c>
      <c r="CF140" s="144">
        <f t="shared" si="229"/>
        <v>0.29412246514317253</v>
      </c>
      <c r="CG140" s="144">
        <f t="shared" si="230"/>
        <v>0.31057291720023639</v>
      </c>
      <c r="CH140" s="144">
        <f t="shared" si="231"/>
        <v>0.32964395966307375</v>
      </c>
      <c r="CI140" s="144">
        <f t="shared" si="232"/>
        <v>0.30486985811146478</v>
      </c>
      <c r="CJ140" s="151">
        <f t="shared" si="233"/>
        <v>0.3442739504699025</v>
      </c>
      <c r="CK140" s="155">
        <f t="shared" si="234"/>
        <v>-5.6788699459790773E-2</v>
      </c>
      <c r="CL140" s="145">
        <f t="shared" si="235"/>
        <v>-8.0452994178319456E-2</v>
      </c>
      <c r="CM140" s="145">
        <f t="shared" si="236"/>
        <v>-4.3887806256190556E-2</v>
      </c>
      <c r="CN140" s="145">
        <f t="shared" si="237"/>
        <v>-0.12360039560288535</v>
      </c>
      <c r="CO140" s="145">
        <f t="shared" si="238"/>
        <v>-0.12915313410812848</v>
      </c>
      <c r="CP140" s="156">
        <f t="shared" si="239"/>
        <v>-0.12041742389888389</v>
      </c>
      <c r="CQ140" s="160">
        <f t="shared" si="216"/>
        <v>3.3329237241623774E-2</v>
      </c>
      <c r="CR140" s="146">
        <f t="shared" si="217"/>
        <v>8.1097633914085532E-2</v>
      </c>
      <c r="CS140" s="146">
        <f t="shared" si="218"/>
        <v>8.2836074500274234E-3</v>
      </c>
      <c r="CT140" s="146">
        <f t="shared" si="219"/>
        <v>-3.1945737746266398E-2</v>
      </c>
      <c r="CU140" s="146">
        <f t="shared" si="220"/>
        <v>1.1757823761258215E-2</v>
      </c>
      <c r="CV140" s="408">
        <f t="shared" si="221"/>
        <v>-5.6748928977698197E-2</v>
      </c>
      <c r="CW140" s="410">
        <f t="shared" si="210"/>
        <v>4.1009205669261528E-2</v>
      </c>
      <c r="CX140" s="411">
        <f t="shared" si="211"/>
        <v>5.6121599857890031E-2</v>
      </c>
      <c r="CY140" s="411">
        <f t="shared" si="212"/>
        <v>3.2513356850630878E-2</v>
      </c>
      <c r="CZ140" s="411">
        <f t="shared" si="213"/>
        <v>1.8303865076681582E-3</v>
      </c>
      <c r="DA140" s="411">
        <f t="shared" si="214"/>
        <v>1.2689119967198752E-2</v>
      </c>
      <c r="DB140" s="412">
        <f t="shared" si="215"/>
        <v>-4.7798830376405265E-3</v>
      </c>
    </row>
    <row r="141" spans="1:106" x14ac:dyDescent="0.25">
      <c r="A141" s="193">
        <v>13</v>
      </c>
      <c r="B141" s="192" t="s">
        <v>351</v>
      </c>
      <c r="C141" s="2">
        <v>1306</v>
      </c>
      <c r="D141" s="7" t="s">
        <v>140</v>
      </c>
      <c r="E141" s="24">
        <v>151469.69571820972</v>
      </c>
      <c r="F141" s="25">
        <v>53244.052104211049</v>
      </c>
      <c r="G141" s="26">
        <v>98225.643613998676</v>
      </c>
      <c r="H141" s="41">
        <v>131696.46541451456</v>
      </c>
      <c r="I141" s="33">
        <v>43856.491851168561</v>
      </c>
      <c r="J141" s="33">
        <v>87839.973563345993</v>
      </c>
      <c r="K141" s="33">
        <v>116542.00481808858</v>
      </c>
      <c r="L141" s="33">
        <v>40571.484926287892</v>
      </c>
      <c r="M141" s="42">
        <v>75970.519891800694</v>
      </c>
      <c r="N141" s="11">
        <v>160322.89536324819</v>
      </c>
      <c r="O141" s="12">
        <v>51661.959832285407</v>
      </c>
      <c r="P141" s="12">
        <v>108660.93553096277</v>
      </c>
      <c r="Q141" s="12">
        <v>144583.85088699032</v>
      </c>
      <c r="R141" s="12">
        <v>48189.199801136238</v>
      </c>
      <c r="S141" s="13">
        <v>96394.651085854086</v>
      </c>
      <c r="T141" s="50">
        <v>159332.39068937179</v>
      </c>
      <c r="U141" s="35">
        <v>50480.930023095862</v>
      </c>
      <c r="V141" s="35">
        <v>108851.46066627593</v>
      </c>
      <c r="W141" s="35">
        <v>133428.22541963973</v>
      </c>
      <c r="X141" s="35">
        <v>44593.754985255728</v>
      </c>
      <c r="Y141" s="51">
        <v>88834.470434383999</v>
      </c>
      <c r="Z141" s="59">
        <v>167440.69666709506</v>
      </c>
      <c r="AA141" s="37">
        <v>55730.761966840619</v>
      </c>
      <c r="AB141" s="37">
        <v>111709.93470025445</v>
      </c>
      <c r="AC141" s="37">
        <v>131360.88598544928</v>
      </c>
      <c r="AD141" s="37">
        <v>46073.725589364614</v>
      </c>
      <c r="AE141" s="226">
        <v>85287.160396084655</v>
      </c>
      <c r="AF141" s="41">
        <v>173088.25701175709</v>
      </c>
      <c r="AG141" s="33">
        <v>60003.128777452446</v>
      </c>
      <c r="AH141" s="33">
        <v>113085.12823430463</v>
      </c>
      <c r="AI141" s="33">
        <v>130784.44220518529</v>
      </c>
      <c r="AJ141" s="33">
        <v>47565.762848863029</v>
      </c>
      <c r="AK141" s="42">
        <v>83218.67935632226</v>
      </c>
      <c r="AL141" s="108">
        <v>69260.7265625</v>
      </c>
      <c r="AM141" s="333">
        <v>69862.2734375</v>
      </c>
      <c r="AN141" s="333">
        <v>70469.6796875</v>
      </c>
      <c r="AO141" s="333">
        <v>71083</v>
      </c>
      <c r="AP141" s="388">
        <v>74182</v>
      </c>
      <c r="AQ141" s="93">
        <v>74378</v>
      </c>
      <c r="AR141" s="391">
        <f t="shared" si="177"/>
        <v>2186.9492746589281</v>
      </c>
      <c r="AS141" s="122">
        <f t="shared" si="178"/>
        <v>768.74810223315069</v>
      </c>
      <c r="AT141" s="123">
        <f t="shared" si="179"/>
        <v>1418.2011724257773</v>
      </c>
      <c r="AU141" s="116">
        <f t="shared" si="180"/>
        <v>1885.0870281559403</v>
      </c>
      <c r="AV141" s="117">
        <f t="shared" si="181"/>
        <v>627.75643696169345</v>
      </c>
      <c r="AW141" s="117">
        <f t="shared" si="182"/>
        <v>1257.3305911942468</v>
      </c>
      <c r="AX141" s="117">
        <f t="shared" si="183"/>
        <v>1668.1679407749173</v>
      </c>
      <c r="AY141" s="117">
        <f t="shared" si="184"/>
        <v>580.73525137403158</v>
      </c>
      <c r="AZ141" s="118">
        <f t="shared" si="185"/>
        <v>1087.4326894008859</v>
      </c>
      <c r="BA141" s="110">
        <f t="shared" si="186"/>
        <v>2275.0620703003774</v>
      </c>
      <c r="BB141" s="111">
        <f t="shared" si="187"/>
        <v>733.10904862037091</v>
      </c>
      <c r="BC141" s="111">
        <f t="shared" si="188"/>
        <v>1541.953021680006</v>
      </c>
      <c r="BD141" s="111">
        <f t="shared" si="189"/>
        <v>2051.7171573384744</v>
      </c>
      <c r="BE141" s="111">
        <f t="shared" si="190"/>
        <v>683.82884688610409</v>
      </c>
      <c r="BF141" s="112">
        <f t="shared" si="191"/>
        <v>1367.8883104523702</v>
      </c>
      <c r="BG141" s="126">
        <f t="shared" si="192"/>
        <v>2241.4978361826566</v>
      </c>
      <c r="BH141" s="127">
        <f t="shared" si="193"/>
        <v>710.16881706027971</v>
      </c>
      <c r="BI141" s="127">
        <f t="shared" si="194"/>
        <v>1531.3290191223771</v>
      </c>
      <c r="BJ141" s="127">
        <f t="shared" si="195"/>
        <v>1877.0764517485154</v>
      </c>
      <c r="BK141" s="127">
        <f t="shared" si="196"/>
        <v>627.34767785906229</v>
      </c>
      <c r="BL141" s="128">
        <f t="shared" si="197"/>
        <v>1249.7287738894531</v>
      </c>
      <c r="BM141" s="132">
        <f t="shared" si="198"/>
        <v>2257.160721834071</v>
      </c>
      <c r="BN141" s="133">
        <f t="shared" si="199"/>
        <v>751.27068516406428</v>
      </c>
      <c r="BO141" s="133">
        <f t="shared" si="200"/>
        <v>1505.890036670007</v>
      </c>
      <c r="BP141" s="133">
        <f t="shared" si="201"/>
        <v>1770.7919169805245</v>
      </c>
      <c r="BQ141" s="133">
        <f t="shared" si="202"/>
        <v>621.09036679200631</v>
      </c>
      <c r="BR141" s="231">
        <f t="shared" si="203"/>
        <v>1149.7015501885182</v>
      </c>
      <c r="BS141" s="401">
        <f t="shared" si="204"/>
        <v>2327.1432011045886</v>
      </c>
      <c r="BT141" s="402">
        <f t="shared" si="205"/>
        <v>806.7322162124882</v>
      </c>
      <c r="BU141" s="402">
        <f t="shared" si="206"/>
        <v>1520.4109848921003</v>
      </c>
      <c r="BV141" s="402">
        <f t="shared" si="207"/>
        <v>1758.3753556856234</v>
      </c>
      <c r="BW141" s="402">
        <f t="shared" si="208"/>
        <v>639.51387303857359</v>
      </c>
      <c r="BX141" s="403">
        <f t="shared" si="209"/>
        <v>1118.8614826470496</v>
      </c>
      <c r="BY141" s="223">
        <f t="shared" si="222"/>
        <v>-0.13054248382779329</v>
      </c>
      <c r="BZ141" s="143">
        <f t="shared" si="223"/>
        <v>-0.1763119049367024</v>
      </c>
      <c r="CA141" s="143">
        <f t="shared" si="224"/>
        <v>-0.10573277678348106</v>
      </c>
      <c r="CB141" s="143">
        <f t="shared" si="225"/>
        <v>-0.23059193942727468</v>
      </c>
      <c r="CC141" s="143">
        <f t="shared" si="226"/>
        <v>-0.2380090672498025</v>
      </c>
      <c r="CD141" s="147">
        <f t="shared" si="227"/>
        <v>-0.22657142171198033</v>
      </c>
      <c r="CE141" s="150">
        <f t="shared" si="228"/>
        <v>0.21736672930918799</v>
      </c>
      <c r="CF141" s="144">
        <f t="shared" si="229"/>
        <v>0.17797748181969253</v>
      </c>
      <c r="CG141" s="144">
        <f t="shared" si="230"/>
        <v>0.23703288062355454</v>
      </c>
      <c r="CH141" s="144">
        <f t="shared" si="231"/>
        <v>0.24061578580763646</v>
      </c>
      <c r="CI141" s="144">
        <f t="shared" si="232"/>
        <v>0.18776031709681204</v>
      </c>
      <c r="CJ141" s="151">
        <f t="shared" si="233"/>
        <v>0.26884285145266879</v>
      </c>
      <c r="CK141" s="155">
        <f t="shared" si="234"/>
        <v>-6.1781860390693255E-3</v>
      </c>
      <c r="CL141" s="145">
        <f t="shared" si="235"/>
        <v>-2.2860724080612169E-2</v>
      </c>
      <c r="CM141" s="145">
        <f t="shared" si="236"/>
        <v>1.7533912659795834E-3</v>
      </c>
      <c r="CN141" s="145">
        <f t="shared" si="237"/>
        <v>-7.7156787559006526E-2</v>
      </c>
      <c r="CO141" s="145">
        <f t="shared" si="238"/>
        <v>-7.4611008913157639E-2</v>
      </c>
      <c r="CP141" s="156">
        <f t="shared" si="239"/>
        <v>-7.8429462281435075E-2</v>
      </c>
      <c r="CQ141" s="160">
        <f t="shared" si="216"/>
        <v>5.088925072072073E-2</v>
      </c>
      <c r="CR141" s="146">
        <f t="shared" si="217"/>
        <v>0.10399633963444953</v>
      </c>
      <c r="CS141" s="146">
        <f t="shared" si="218"/>
        <v>2.6260318570664114E-2</v>
      </c>
      <c r="CT141" s="146">
        <f t="shared" si="219"/>
        <v>-1.5494018808153549E-2</v>
      </c>
      <c r="CU141" s="146">
        <f t="shared" si="220"/>
        <v>3.3187844454861837E-2</v>
      </c>
      <c r="CV141" s="408">
        <f t="shared" si="221"/>
        <v>-3.9931684412071788E-2</v>
      </c>
      <c r="CW141" s="410">
        <f t="shared" si="210"/>
        <v>3.3728719821863137E-2</v>
      </c>
      <c r="CX141" s="411">
        <f t="shared" si="211"/>
        <v>7.666083613128874E-2</v>
      </c>
      <c r="CY141" s="411">
        <f t="shared" si="212"/>
        <v>1.2310396006766693E-2</v>
      </c>
      <c r="CZ141" s="411">
        <f t="shared" si="213"/>
        <v>-4.38824522185272E-3</v>
      </c>
      <c r="DA141" s="411">
        <f t="shared" si="214"/>
        <v>3.2383690279277691E-2</v>
      </c>
      <c r="DB141" s="412">
        <f t="shared" si="215"/>
        <v>-2.4253135292066241E-2</v>
      </c>
    </row>
    <row r="142" spans="1:106" x14ac:dyDescent="0.25">
      <c r="A142" s="191">
        <v>13</v>
      </c>
      <c r="B142" s="192" t="s">
        <v>351</v>
      </c>
      <c r="C142" s="2">
        <v>1307</v>
      </c>
      <c r="D142" s="7" t="s">
        <v>141</v>
      </c>
      <c r="E142" s="24">
        <v>160075.19987686872</v>
      </c>
      <c r="F142" s="25">
        <v>63312.729071808571</v>
      </c>
      <c r="G142" s="26">
        <v>96762.470805060148</v>
      </c>
      <c r="H142" s="41">
        <v>316864.91907066508</v>
      </c>
      <c r="I142" s="33">
        <v>124379.21216838056</v>
      </c>
      <c r="J142" s="33">
        <v>192485.70690228452</v>
      </c>
      <c r="K142" s="33">
        <v>281538.67413689103</v>
      </c>
      <c r="L142" s="33">
        <v>115062.76764584758</v>
      </c>
      <c r="M142" s="42">
        <v>166475.90649104345</v>
      </c>
      <c r="N142" s="11">
        <v>221271.36552138953</v>
      </c>
      <c r="O142" s="12">
        <v>82261.415822880706</v>
      </c>
      <c r="P142" s="12">
        <v>139009.94969850883</v>
      </c>
      <c r="Q142" s="12">
        <v>200049.42516589325</v>
      </c>
      <c r="R142" s="12">
        <v>76731.734837047989</v>
      </c>
      <c r="S142" s="13">
        <v>123317.69032884526</v>
      </c>
      <c r="T142" s="50">
        <v>236586.82845566841</v>
      </c>
      <c r="U142" s="35">
        <v>92951.242830829855</v>
      </c>
      <c r="V142" s="35">
        <v>143635.58562483854</v>
      </c>
      <c r="W142" s="35">
        <v>199333.15339825267</v>
      </c>
      <c r="X142" s="35">
        <v>82111.105054455373</v>
      </c>
      <c r="Y142" s="51">
        <v>117222.0483437973</v>
      </c>
      <c r="Z142" s="59">
        <v>249073.88547782597</v>
      </c>
      <c r="AA142" s="37">
        <v>102835.76708937407</v>
      </c>
      <c r="AB142" s="37">
        <v>146238.1183884519</v>
      </c>
      <c r="AC142" s="37">
        <v>196664.7525680213</v>
      </c>
      <c r="AD142" s="37">
        <v>85016.36701946985</v>
      </c>
      <c r="AE142" s="226">
        <v>111648.38554855145</v>
      </c>
      <c r="AF142" s="41">
        <v>244437.72305231975</v>
      </c>
      <c r="AG142" s="33">
        <v>101586.58615637934</v>
      </c>
      <c r="AH142" s="33">
        <v>142851.13689594041</v>
      </c>
      <c r="AI142" s="33">
        <v>185653.16812175082</v>
      </c>
      <c r="AJ142" s="33">
        <v>80529.85842891052</v>
      </c>
      <c r="AK142" s="42">
        <v>105123.30969284028</v>
      </c>
      <c r="AL142" s="108">
        <v>18790.255859375</v>
      </c>
      <c r="AM142" s="333">
        <v>18840.701171875</v>
      </c>
      <c r="AN142" s="333">
        <v>18891.283203125</v>
      </c>
      <c r="AO142" s="333">
        <v>18942</v>
      </c>
      <c r="AP142" s="388">
        <v>19701</v>
      </c>
      <c r="AQ142" s="93">
        <v>19639</v>
      </c>
      <c r="AR142" s="391">
        <f t="shared" si="177"/>
        <v>8519.0537624852295</v>
      </c>
      <c r="AS142" s="122">
        <f t="shared" si="178"/>
        <v>3369.444756135134</v>
      </c>
      <c r="AT142" s="123">
        <f t="shared" si="179"/>
        <v>5149.6090063500951</v>
      </c>
      <c r="AU142" s="116">
        <f t="shared" si="180"/>
        <v>16818.106512069429</v>
      </c>
      <c r="AV142" s="117">
        <f t="shared" si="181"/>
        <v>6601.6233171858385</v>
      </c>
      <c r="AW142" s="117">
        <f t="shared" si="182"/>
        <v>10216.483194883593</v>
      </c>
      <c r="AX142" s="117">
        <f t="shared" si="183"/>
        <v>14943.110214877035</v>
      </c>
      <c r="AY142" s="117">
        <f t="shared" si="184"/>
        <v>6107.13829576634</v>
      </c>
      <c r="AZ142" s="118">
        <f t="shared" si="185"/>
        <v>8835.9719191106942</v>
      </c>
      <c r="BA142" s="110">
        <f t="shared" si="186"/>
        <v>11712.881710692198</v>
      </c>
      <c r="BB142" s="111">
        <f t="shared" si="187"/>
        <v>4354.4641694468382</v>
      </c>
      <c r="BC142" s="111">
        <f t="shared" si="188"/>
        <v>7358.4175412453596</v>
      </c>
      <c r="BD142" s="111">
        <f t="shared" si="189"/>
        <v>10589.50961747273</v>
      </c>
      <c r="BE142" s="111">
        <f t="shared" si="190"/>
        <v>4061.7534559195542</v>
      </c>
      <c r="BF142" s="112">
        <f t="shared" si="191"/>
        <v>6527.7561615531768</v>
      </c>
      <c r="BG142" s="126">
        <f t="shared" si="192"/>
        <v>12490.06590939016</v>
      </c>
      <c r="BH142" s="127">
        <f t="shared" si="193"/>
        <v>4907.1503975731102</v>
      </c>
      <c r="BI142" s="127">
        <f t="shared" si="194"/>
        <v>7582.9155118170493</v>
      </c>
      <c r="BJ142" s="127">
        <f t="shared" si="195"/>
        <v>10523.342487501461</v>
      </c>
      <c r="BK142" s="127">
        <f t="shared" si="196"/>
        <v>4334.8698687812994</v>
      </c>
      <c r="BL142" s="128">
        <f t="shared" si="197"/>
        <v>6188.4726187201613</v>
      </c>
      <c r="BM142" s="132">
        <f t="shared" si="198"/>
        <v>12642.702678941474</v>
      </c>
      <c r="BN142" s="133">
        <f t="shared" si="199"/>
        <v>5219.8247342456771</v>
      </c>
      <c r="BO142" s="133">
        <f t="shared" si="200"/>
        <v>7422.8779446957969</v>
      </c>
      <c r="BP142" s="133">
        <f t="shared" si="201"/>
        <v>9982.4756392072122</v>
      </c>
      <c r="BQ142" s="133">
        <f t="shared" si="202"/>
        <v>4315.3325729389298</v>
      </c>
      <c r="BR142" s="231">
        <f t="shared" si="203"/>
        <v>5667.1430662682833</v>
      </c>
      <c r="BS142" s="401">
        <f t="shared" si="204"/>
        <v>12446.546313576036</v>
      </c>
      <c r="BT142" s="402">
        <f t="shared" si="205"/>
        <v>5172.6964792697863</v>
      </c>
      <c r="BU142" s="402">
        <f t="shared" si="206"/>
        <v>7273.8498343062474</v>
      </c>
      <c r="BV142" s="402">
        <f t="shared" si="207"/>
        <v>9453.2902959290604</v>
      </c>
      <c r="BW142" s="402">
        <f t="shared" si="208"/>
        <v>4100.5070741336385</v>
      </c>
      <c r="BX142" s="403">
        <f t="shared" si="209"/>
        <v>5352.783221795421</v>
      </c>
      <c r="BY142" s="223">
        <f t="shared" si="222"/>
        <v>0.97947539228063074</v>
      </c>
      <c r="BZ142" s="143">
        <f t="shared" si="223"/>
        <v>0.96452141602222019</v>
      </c>
      <c r="CA142" s="143">
        <f t="shared" si="224"/>
        <v>0.98925994035508424</v>
      </c>
      <c r="CB142" s="143">
        <f t="shared" si="225"/>
        <v>0.75879008336989806</v>
      </c>
      <c r="CC142" s="143">
        <f t="shared" si="226"/>
        <v>0.81737178814934208</v>
      </c>
      <c r="CD142" s="147">
        <f t="shared" si="227"/>
        <v>0.72045944161998055</v>
      </c>
      <c r="CE142" s="150">
        <f t="shared" si="228"/>
        <v>-0.30168550633387387</v>
      </c>
      <c r="CF142" s="144">
        <f t="shared" si="229"/>
        <v>-0.3386240804330079</v>
      </c>
      <c r="CG142" s="144">
        <f t="shared" si="230"/>
        <v>-0.27781676917404929</v>
      </c>
      <c r="CH142" s="144">
        <f t="shared" si="231"/>
        <v>-0.28944246903491383</v>
      </c>
      <c r="CI142" s="144">
        <f t="shared" si="232"/>
        <v>-0.33313150372654793</v>
      </c>
      <c r="CJ142" s="151">
        <f t="shared" si="233"/>
        <v>-0.25924601987087026</v>
      </c>
      <c r="CK142" s="155">
        <f t="shared" si="234"/>
        <v>6.9215747361573501E-2</v>
      </c>
      <c r="CL142" s="145">
        <f t="shared" si="235"/>
        <v>0.12994946538442403</v>
      </c>
      <c r="CM142" s="145">
        <f t="shared" si="236"/>
        <v>3.3275574420118824E-2</v>
      </c>
      <c r="CN142" s="145">
        <f t="shared" si="237"/>
        <v>-3.5804740105931181E-3</v>
      </c>
      <c r="CO142" s="145">
        <f t="shared" si="238"/>
        <v>7.0106198287205809E-2</v>
      </c>
      <c r="CP142" s="156">
        <f t="shared" si="239"/>
        <v>-4.9430393715557006E-2</v>
      </c>
      <c r="CQ142" s="160">
        <f t="shared" si="216"/>
        <v>5.278001782122619E-2</v>
      </c>
      <c r="CR142" s="146">
        <f t="shared" si="217"/>
        <v>0.1063409585231037</v>
      </c>
      <c r="CS142" s="146">
        <f t="shared" si="218"/>
        <v>1.8118997129380657E-2</v>
      </c>
      <c r="CT142" s="146">
        <f t="shared" si="219"/>
        <v>-1.3386638322527861E-2</v>
      </c>
      <c r="CU142" s="146">
        <f t="shared" si="220"/>
        <v>3.5382083374565873E-2</v>
      </c>
      <c r="CV142" s="408">
        <f t="shared" si="221"/>
        <v>-4.7547904801142953E-2</v>
      </c>
      <c r="CW142" s="410">
        <f t="shared" si="210"/>
        <v>-1.8613603014270872E-2</v>
      </c>
      <c r="CX142" s="411">
        <f t="shared" si="211"/>
        <v>-1.2147339085914253E-2</v>
      </c>
      <c r="CY142" s="411">
        <f t="shared" si="212"/>
        <v>-2.3160729431123163E-2</v>
      </c>
      <c r="CZ142" s="411">
        <f t="shared" si="213"/>
        <v>-5.5991652304150735E-2</v>
      </c>
      <c r="DA142" s="411">
        <f t="shared" si="214"/>
        <v>-5.2772292534352366E-2</v>
      </c>
      <c r="DB142" s="412">
        <f t="shared" si="215"/>
        <v>-5.8443082930864892E-2</v>
      </c>
    </row>
    <row r="143" spans="1:106" x14ac:dyDescent="0.25">
      <c r="A143" s="193">
        <v>13</v>
      </c>
      <c r="B143" s="192" t="s">
        <v>351</v>
      </c>
      <c r="C143" s="2">
        <v>1308</v>
      </c>
      <c r="D143" s="7" t="s">
        <v>142</v>
      </c>
      <c r="E143" s="24">
        <v>1367799.732798272</v>
      </c>
      <c r="F143" s="25">
        <v>693850.68061837601</v>
      </c>
      <c r="G143" s="26">
        <v>673949.05217989604</v>
      </c>
      <c r="H143" s="41">
        <v>1729026.4673211151</v>
      </c>
      <c r="I143" s="33">
        <v>858752.40798573499</v>
      </c>
      <c r="J143" s="33">
        <v>870274.05933538009</v>
      </c>
      <c r="K143" s="33">
        <v>1547106.3159358623</v>
      </c>
      <c r="L143" s="33">
        <v>794428.80416068528</v>
      </c>
      <c r="M143" s="42">
        <v>752677.51177517697</v>
      </c>
      <c r="N143" s="11">
        <v>1558788.1757641644</v>
      </c>
      <c r="O143" s="12">
        <v>728417.94350199646</v>
      </c>
      <c r="P143" s="12">
        <v>830370.23226216796</v>
      </c>
      <c r="Q143" s="12">
        <v>1416086.2463889215</v>
      </c>
      <c r="R143" s="12">
        <v>679453.08176663588</v>
      </c>
      <c r="S143" s="13">
        <v>736633.16462228575</v>
      </c>
      <c r="T143" s="50">
        <v>1741173.0947350692</v>
      </c>
      <c r="U143" s="35">
        <v>794672.04776789551</v>
      </c>
      <c r="V143" s="35">
        <v>946501.04696717381</v>
      </c>
      <c r="W143" s="35">
        <v>1474442.3960380745</v>
      </c>
      <c r="X143" s="35">
        <v>701995.99285472278</v>
      </c>
      <c r="Y143" s="51">
        <v>772446.40318335162</v>
      </c>
      <c r="Z143" s="59">
        <v>2406255.4147294732</v>
      </c>
      <c r="AA143" s="37">
        <v>1097469.6660573652</v>
      </c>
      <c r="AB143" s="37">
        <v>1308785.7486721079</v>
      </c>
      <c r="AC143" s="37">
        <v>1906518.307310719</v>
      </c>
      <c r="AD143" s="37">
        <v>907299.9265049377</v>
      </c>
      <c r="AE143" s="226">
        <v>999218.38080578134</v>
      </c>
      <c r="AF143" s="41">
        <v>2801293.9255460361</v>
      </c>
      <c r="AG143" s="33">
        <v>1229653.2063728387</v>
      </c>
      <c r="AH143" s="33">
        <v>1571640.7191731974</v>
      </c>
      <c r="AI143" s="33">
        <v>2131333.5247424692</v>
      </c>
      <c r="AJ143" s="33">
        <v>974772.38258037658</v>
      </c>
      <c r="AK143" s="42">
        <v>1156561.1421620927</v>
      </c>
      <c r="AL143" s="108">
        <v>214344.84375</v>
      </c>
      <c r="AM143" s="333">
        <v>218313.4375</v>
      </c>
      <c r="AN143" s="333">
        <v>222357</v>
      </c>
      <c r="AO143" s="333">
        <v>226477</v>
      </c>
      <c r="AP143" s="388">
        <v>237878</v>
      </c>
      <c r="AQ143" s="93">
        <v>241151</v>
      </c>
      <c r="AR143" s="391">
        <f t="shared" si="177"/>
        <v>6381.3045784931419</v>
      </c>
      <c r="AS143" s="122">
        <f t="shared" si="178"/>
        <v>3237.0766120581147</v>
      </c>
      <c r="AT143" s="123">
        <f t="shared" si="179"/>
        <v>3144.2279664350267</v>
      </c>
      <c r="AU143" s="116">
        <f t="shared" si="180"/>
        <v>7919.9269047335447</v>
      </c>
      <c r="AV143" s="117">
        <f t="shared" si="181"/>
        <v>3933.575586641271</v>
      </c>
      <c r="AW143" s="117">
        <f t="shared" si="182"/>
        <v>3986.3513180922728</v>
      </c>
      <c r="AX143" s="117">
        <f t="shared" si="183"/>
        <v>7086.6289022445635</v>
      </c>
      <c r="AY143" s="117">
        <f t="shared" si="184"/>
        <v>3638.9368114854828</v>
      </c>
      <c r="AZ143" s="118">
        <f t="shared" si="185"/>
        <v>3447.6920907590811</v>
      </c>
      <c r="BA143" s="110">
        <f t="shared" si="186"/>
        <v>7010.2950469927391</v>
      </c>
      <c r="BB143" s="111">
        <f t="shared" si="187"/>
        <v>3275.8939160988702</v>
      </c>
      <c r="BC143" s="111">
        <f t="shared" si="188"/>
        <v>3734.4011308938689</v>
      </c>
      <c r="BD143" s="111">
        <f t="shared" si="189"/>
        <v>6368.5255979749754</v>
      </c>
      <c r="BE143" s="111">
        <f t="shared" si="190"/>
        <v>3055.6855946367141</v>
      </c>
      <c r="BF143" s="112">
        <f t="shared" si="191"/>
        <v>3312.8400033382613</v>
      </c>
      <c r="BG143" s="126">
        <f t="shared" si="192"/>
        <v>7688.0791194473131</v>
      </c>
      <c r="BH143" s="127">
        <f t="shared" si="193"/>
        <v>3508.8421683786673</v>
      </c>
      <c r="BI143" s="127">
        <f t="shared" si="194"/>
        <v>4179.2369510686467</v>
      </c>
      <c r="BJ143" s="127">
        <f t="shared" si="195"/>
        <v>6510.3405468903002</v>
      </c>
      <c r="BK143" s="127">
        <f t="shared" si="196"/>
        <v>3099.6348099574029</v>
      </c>
      <c r="BL143" s="128">
        <f t="shared" si="197"/>
        <v>3410.7057369328968</v>
      </c>
      <c r="BM143" s="132">
        <f t="shared" si="198"/>
        <v>10115.502126003554</v>
      </c>
      <c r="BN143" s="133">
        <f t="shared" si="199"/>
        <v>4613.5820296848178</v>
      </c>
      <c r="BO143" s="133">
        <f t="shared" si="200"/>
        <v>5501.9200963187341</v>
      </c>
      <c r="BP143" s="133">
        <f t="shared" si="201"/>
        <v>8014.689493398796</v>
      </c>
      <c r="BQ143" s="133">
        <f t="shared" si="202"/>
        <v>3814.139712394327</v>
      </c>
      <c r="BR143" s="231">
        <f t="shared" si="203"/>
        <v>4200.5497810044708</v>
      </c>
      <c r="BS143" s="401">
        <f t="shared" si="204"/>
        <v>11616.347954377283</v>
      </c>
      <c r="BT143" s="402">
        <f t="shared" si="205"/>
        <v>5099.1005899740776</v>
      </c>
      <c r="BU143" s="402">
        <f t="shared" si="206"/>
        <v>6517.2473644032061</v>
      </c>
      <c r="BV143" s="402">
        <f t="shared" si="207"/>
        <v>8838.1699629795003</v>
      </c>
      <c r="BW143" s="402">
        <f t="shared" si="208"/>
        <v>4042.1660394540208</v>
      </c>
      <c r="BX143" s="403">
        <f t="shared" si="209"/>
        <v>4796.003923525479</v>
      </c>
      <c r="BY143" s="223">
        <f t="shared" si="222"/>
        <v>0.2640932922130626</v>
      </c>
      <c r="BZ143" s="143">
        <f t="shared" si="223"/>
        <v>0.23766169288815095</v>
      </c>
      <c r="CA143" s="143">
        <f t="shared" si="224"/>
        <v>0.29130541325114789</v>
      </c>
      <c r="CB143" s="143">
        <f t="shared" si="225"/>
        <v>0.13109125469030558</v>
      </c>
      <c r="CC143" s="143">
        <f t="shared" si="226"/>
        <v>0.14495643854189447</v>
      </c>
      <c r="CD143" s="147">
        <f t="shared" si="227"/>
        <v>0.11681663375092348</v>
      </c>
      <c r="CE143" s="150">
        <f t="shared" si="228"/>
        <v>-9.8459043152017853E-2</v>
      </c>
      <c r="CF143" s="144">
        <f t="shared" si="229"/>
        <v>-0.15177187658716126</v>
      </c>
      <c r="CG143" s="144">
        <f t="shared" si="230"/>
        <v>-4.5852024020670339E-2</v>
      </c>
      <c r="CH143" s="144">
        <f t="shared" si="231"/>
        <v>-8.4687179024077089E-2</v>
      </c>
      <c r="CI143" s="144">
        <f t="shared" si="232"/>
        <v>-0.14472753479214712</v>
      </c>
      <c r="CJ143" s="151">
        <f t="shared" si="233"/>
        <v>-2.1316363119513033E-2</v>
      </c>
      <c r="CK143" s="155">
        <f t="shared" si="234"/>
        <v>0.11700429975451555</v>
      </c>
      <c r="CL143" s="145">
        <f t="shared" si="235"/>
        <v>9.0956167207209199E-2</v>
      </c>
      <c r="CM143" s="145">
        <f t="shared" si="236"/>
        <v>0.13985426041662408</v>
      </c>
      <c r="CN143" s="145">
        <f t="shared" si="237"/>
        <v>4.1209460086180198E-2</v>
      </c>
      <c r="CO143" s="145">
        <f t="shared" si="238"/>
        <v>3.3178024639278124E-2</v>
      </c>
      <c r="CP143" s="156">
        <f t="shared" si="239"/>
        <v>4.8617466984980748E-2</v>
      </c>
      <c r="CQ143" s="160">
        <f t="shared" si="216"/>
        <v>0.38197369463465125</v>
      </c>
      <c r="CR143" s="146">
        <f t="shared" si="217"/>
        <v>0.38103469115338712</v>
      </c>
      <c r="CS143" s="146">
        <f t="shared" si="218"/>
        <v>0.3827620718073001</v>
      </c>
      <c r="CT143" s="146">
        <f t="shared" si="219"/>
        <v>0.29304360240431326</v>
      </c>
      <c r="CU143" s="146">
        <f t="shared" si="220"/>
        <v>0.29245741534126152</v>
      </c>
      <c r="CV143" s="408">
        <f t="shared" si="221"/>
        <v>0.29357632670418693</v>
      </c>
      <c r="CW143" s="410">
        <f t="shared" si="210"/>
        <v>0.16417147921970524</v>
      </c>
      <c r="CX143" s="411">
        <f t="shared" si="211"/>
        <v>0.12044391239562895</v>
      </c>
      <c r="CY143" s="411">
        <f t="shared" si="212"/>
        <v>0.20083880861919665</v>
      </c>
      <c r="CZ143" s="411">
        <f t="shared" si="213"/>
        <v>0.11791925447013837</v>
      </c>
      <c r="DA143" s="411">
        <f t="shared" si="214"/>
        <v>7.4366209127067179E-2</v>
      </c>
      <c r="DB143" s="412">
        <f t="shared" si="215"/>
        <v>0.15746583967903827</v>
      </c>
    </row>
    <row r="144" spans="1:106" x14ac:dyDescent="0.25">
      <c r="A144" s="191">
        <v>13</v>
      </c>
      <c r="B144" s="192" t="s">
        <v>351</v>
      </c>
      <c r="C144" s="2">
        <v>1309</v>
      </c>
      <c r="D144" s="7" t="s">
        <v>143</v>
      </c>
      <c r="E144" s="24">
        <v>699682.58252449671</v>
      </c>
      <c r="F144" s="25">
        <v>418248.78467940801</v>
      </c>
      <c r="G144" s="26">
        <v>281433.7978450887</v>
      </c>
      <c r="H144" s="41">
        <v>831531.6445618798</v>
      </c>
      <c r="I144" s="33">
        <v>514392.63834683172</v>
      </c>
      <c r="J144" s="33">
        <v>317139.00621504808</v>
      </c>
      <c r="K144" s="33">
        <v>750148.12282101577</v>
      </c>
      <c r="L144" s="33">
        <v>475862.80370316189</v>
      </c>
      <c r="M144" s="42">
        <v>274285.31911785388</v>
      </c>
      <c r="N144" s="11">
        <v>839998.39079339732</v>
      </c>
      <c r="O144" s="12">
        <v>507347.22296843975</v>
      </c>
      <c r="P144" s="12">
        <v>332651.16782495758</v>
      </c>
      <c r="Q144" s="12">
        <v>768342.47018039355</v>
      </c>
      <c r="R144" s="12">
        <v>473242.91946235689</v>
      </c>
      <c r="S144" s="13">
        <v>295099.55071803665</v>
      </c>
      <c r="T144" s="50">
        <v>908473.14831356774</v>
      </c>
      <c r="U144" s="35">
        <v>541995.35533199541</v>
      </c>
      <c r="V144" s="35">
        <v>366477.79298157239</v>
      </c>
      <c r="W144" s="35">
        <v>777872.09965850424</v>
      </c>
      <c r="X144" s="35">
        <v>478786.90166293731</v>
      </c>
      <c r="Y144" s="51">
        <v>299085.19799556694</v>
      </c>
      <c r="Z144" s="59">
        <v>987597.90326360287</v>
      </c>
      <c r="AA144" s="37">
        <v>526596.74452155642</v>
      </c>
      <c r="AB144" s="37">
        <v>461001.15874204639</v>
      </c>
      <c r="AC144" s="37">
        <v>787308.42456591642</v>
      </c>
      <c r="AD144" s="37">
        <v>435347.96667188586</v>
      </c>
      <c r="AE144" s="226">
        <v>351960.45789403049</v>
      </c>
      <c r="AF144" s="41">
        <v>1308480.2958638254</v>
      </c>
      <c r="AG144" s="33">
        <v>749040.29201328126</v>
      </c>
      <c r="AH144" s="33">
        <v>559440.0038505441</v>
      </c>
      <c r="AI144" s="33">
        <v>1005468.8530205297</v>
      </c>
      <c r="AJ144" s="33">
        <v>593780.25146473933</v>
      </c>
      <c r="AK144" s="42">
        <v>411688.6015557904</v>
      </c>
      <c r="AL144" s="108">
        <v>59556.5390625</v>
      </c>
      <c r="AM144" s="333">
        <v>62936.65625</v>
      </c>
      <c r="AN144" s="333">
        <v>66512.03125</v>
      </c>
      <c r="AO144" s="333">
        <v>70294</v>
      </c>
      <c r="AP144" s="388">
        <v>75075</v>
      </c>
      <c r="AQ144" s="93">
        <v>78312</v>
      </c>
      <c r="AR144" s="391">
        <f t="shared" si="177"/>
        <v>11748.207561057799</v>
      </c>
      <c r="AS144" s="122">
        <f t="shared" si="178"/>
        <v>7022.7180971763337</v>
      </c>
      <c r="AT144" s="123">
        <f t="shared" si="179"/>
        <v>4725.4894638814658</v>
      </c>
      <c r="AU144" s="116">
        <f t="shared" si="180"/>
        <v>13212.199282701484</v>
      </c>
      <c r="AV144" s="117">
        <f t="shared" si="181"/>
        <v>8173.1802894570174</v>
      </c>
      <c r="AW144" s="117">
        <f t="shared" si="182"/>
        <v>5039.0189932444664</v>
      </c>
      <c r="AX144" s="117">
        <f t="shared" si="183"/>
        <v>11919.097192600151</v>
      </c>
      <c r="AY144" s="117">
        <f t="shared" si="184"/>
        <v>7560.9800719777177</v>
      </c>
      <c r="AZ144" s="118">
        <f t="shared" si="185"/>
        <v>4358.1171206224335</v>
      </c>
      <c r="BA144" s="110">
        <f t="shared" si="186"/>
        <v>12629.269847978028</v>
      </c>
      <c r="BB144" s="111">
        <f t="shared" si="187"/>
        <v>7627.901500428763</v>
      </c>
      <c r="BC144" s="111">
        <f t="shared" si="188"/>
        <v>5001.3683475492653</v>
      </c>
      <c r="BD144" s="111">
        <f t="shared" si="189"/>
        <v>11551.932120256717</v>
      </c>
      <c r="BE144" s="111">
        <f t="shared" si="190"/>
        <v>7115.1475991399211</v>
      </c>
      <c r="BF144" s="112">
        <f t="shared" si="191"/>
        <v>4436.784521116796</v>
      </c>
      <c r="BG144" s="126">
        <f t="shared" si="192"/>
        <v>12923.907421879076</v>
      </c>
      <c r="BH144" s="127">
        <f t="shared" si="193"/>
        <v>7710.4070807180615</v>
      </c>
      <c r="BI144" s="127">
        <f t="shared" si="194"/>
        <v>5213.5003411610151</v>
      </c>
      <c r="BJ144" s="127">
        <f t="shared" si="195"/>
        <v>11065.981444483232</v>
      </c>
      <c r="BK144" s="127">
        <f t="shared" si="196"/>
        <v>6811.2058164699311</v>
      </c>
      <c r="BL144" s="128">
        <f t="shared" si="197"/>
        <v>4254.7756280133008</v>
      </c>
      <c r="BM144" s="132">
        <f t="shared" si="198"/>
        <v>13154.817226288416</v>
      </c>
      <c r="BN144" s="133">
        <f t="shared" si="199"/>
        <v>7014.2756513027825</v>
      </c>
      <c r="BO144" s="133">
        <f t="shared" si="200"/>
        <v>6140.5415749856329</v>
      </c>
      <c r="BP144" s="133">
        <f t="shared" si="201"/>
        <v>10486.958702176709</v>
      </c>
      <c r="BQ144" s="133">
        <f t="shared" si="202"/>
        <v>5798.8407149102341</v>
      </c>
      <c r="BR144" s="231">
        <f t="shared" si="203"/>
        <v>4688.1179872664734</v>
      </c>
      <c r="BS144" s="401">
        <f t="shared" si="204"/>
        <v>16708.554191743606</v>
      </c>
      <c r="BT144" s="402">
        <f t="shared" si="205"/>
        <v>9564.8213813116927</v>
      </c>
      <c r="BU144" s="402">
        <f t="shared" si="206"/>
        <v>7143.7328104319149</v>
      </c>
      <c r="BV144" s="402">
        <f t="shared" si="207"/>
        <v>12839.26924380082</v>
      </c>
      <c r="BW144" s="402">
        <f t="shared" si="208"/>
        <v>7582.2383729791009</v>
      </c>
      <c r="BX144" s="403">
        <f t="shared" si="209"/>
        <v>5257.030870821719</v>
      </c>
      <c r="BY144" s="223">
        <f t="shared" si="222"/>
        <v>0.18844125226279576</v>
      </c>
      <c r="BZ144" s="143">
        <f t="shared" si="223"/>
        <v>0.22987240415084281</v>
      </c>
      <c r="CA144" s="143">
        <f t="shared" si="224"/>
        <v>0.1268689426904327</v>
      </c>
      <c r="CB144" s="143">
        <f t="shared" si="225"/>
        <v>7.2126334936674238E-2</v>
      </c>
      <c r="CC144" s="143">
        <f t="shared" si="226"/>
        <v>0.13775059518204127</v>
      </c>
      <c r="CD144" s="147">
        <f t="shared" si="227"/>
        <v>-2.540021412484935E-2</v>
      </c>
      <c r="CE144" s="150">
        <f t="shared" si="228"/>
        <v>1.0182109468580128E-2</v>
      </c>
      <c r="CF144" s="144">
        <f t="shared" si="229"/>
        <v>-1.3696571166015735E-2</v>
      </c>
      <c r="CG144" s="144">
        <f t="shared" si="230"/>
        <v>4.8912815219553568E-2</v>
      </c>
      <c r="CH144" s="144">
        <f t="shared" si="231"/>
        <v>2.4254339650889079E-2</v>
      </c>
      <c r="CI144" s="144">
        <f t="shared" si="232"/>
        <v>-5.5055453387343389E-3</v>
      </c>
      <c r="CJ144" s="151">
        <f t="shared" si="233"/>
        <v>7.5885328704885555E-2</v>
      </c>
      <c r="CK144" s="155">
        <f t="shared" si="234"/>
        <v>8.1517724641703745E-2</v>
      </c>
      <c r="CL144" s="145">
        <f t="shared" si="235"/>
        <v>6.8292740740419897E-2</v>
      </c>
      <c r="CM144" s="145">
        <f t="shared" si="236"/>
        <v>0.10168797956667486</v>
      </c>
      <c r="CN144" s="145">
        <f t="shared" si="237"/>
        <v>1.2402840982971182E-2</v>
      </c>
      <c r="CO144" s="145">
        <f t="shared" si="238"/>
        <v>1.1714876171584012E-2</v>
      </c>
      <c r="CP144" s="156">
        <f t="shared" si="239"/>
        <v>1.3506110964358976E-2</v>
      </c>
      <c r="CQ144" s="160">
        <f t="shared" si="216"/>
        <v>8.7096415669430993E-2</v>
      </c>
      <c r="CR144" s="146">
        <f t="shared" si="217"/>
        <v>-2.841096452017873E-2</v>
      </c>
      <c r="CS144" s="146">
        <f t="shared" si="218"/>
        <v>0.25792385669935236</v>
      </c>
      <c r="CT144" s="146">
        <f t="shared" si="219"/>
        <v>1.2130946606202789E-2</v>
      </c>
      <c r="CU144" s="146">
        <f t="shared" si="220"/>
        <v>-9.0727074696859936E-2</v>
      </c>
      <c r="CV144" s="408">
        <f t="shared" si="221"/>
        <v>0.17678995902447595</v>
      </c>
      <c r="CW144" s="410">
        <f t="shared" si="210"/>
        <v>0.32491198243722352</v>
      </c>
      <c r="CX144" s="411">
        <f t="shared" si="211"/>
        <v>0.4224172477439595</v>
      </c>
      <c r="CY144" s="411">
        <f t="shared" si="212"/>
        <v>0.21353274984625203</v>
      </c>
      <c r="CZ144" s="411">
        <f t="shared" si="213"/>
        <v>0.27709652487828562</v>
      </c>
      <c r="DA144" s="411">
        <f t="shared" si="214"/>
        <v>0.36392103999939224</v>
      </c>
      <c r="DB144" s="412">
        <f t="shared" si="215"/>
        <v>0.16970128979586416</v>
      </c>
    </row>
    <row r="145" spans="1:106" x14ac:dyDescent="0.25">
      <c r="A145" s="193">
        <v>13</v>
      </c>
      <c r="B145" s="192" t="s">
        <v>351</v>
      </c>
      <c r="C145" s="2">
        <v>1310</v>
      </c>
      <c r="D145" s="7" t="s">
        <v>144</v>
      </c>
      <c r="E145" s="24">
        <v>61837.138147919788</v>
      </c>
      <c r="F145" s="25">
        <v>22702.910655614436</v>
      </c>
      <c r="G145" s="26">
        <v>39134.227492305348</v>
      </c>
      <c r="H145" s="41">
        <v>54879.528503039277</v>
      </c>
      <c r="I145" s="33">
        <v>19261.404010229053</v>
      </c>
      <c r="J145" s="33">
        <v>35618.124492810224</v>
      </c>
      <c r="K145" s="33">
        <v>48623.850573439326</v>
      </c>
      <c r="L145" s="33">
        <v>17818.656474214251</v>
      </c>
      <c r="M145" s="42">
        <v>30805.194099225071</v>
      </c>
      <c r="N145" s="11">
        <v>70692.477983242905</v>
      </c>
      <c r="O145" s="12">
        <v>24523.864289886842</v>
      </c>
      <c r="P145" s="12">
        <v>46168.613693356063</v>
      </c>
      <c r="Q145" s="12">
        <v>63832.179160744563</v>
      </c>
      <c r="R145" s="12">
        <v>22875.34967697387</v>
      </c>
      <c r="S145" s="13">
        <v>40956.829483770693</v>
      </c>
      <c r="T145" s="50">
        <v>67332.116482404672</v>
      </c>
      <c r="U145" s="35">
        <v>23230.056770865343</v>
      </c>
      <c r="V145" s="35">
        <v>44102.059711539325</v>
      </c>
      <c r="W145" s="35">
        <v>56512.938981416097</v>
      </c>
      <c r="X145" s="35">
        <v>20520.926604553471</v>
      </c>
      <c r="Y145" s="51">
        <v>35992.012376862629</v>
      </c>
      <c r="Z145" s="59">
        <v>73752.15071114061</v>
      </c>
      <c r="AA145" s="37">
        <v>27250.132838932153</v>
      </c>
      <c r="AB145" s="37">
        <v>46502.017872208453</v>
      </c>
      <c r="AC145" s="37">
        <v>58031.110781901836</v>
      </c>
      <c r="AD145" s="37">
        <v>22528.22495844782</v>
      </c>
      <c r="AE145" s="226">
        <v>35502.885823454017</v>
      </c>
      <c r="AF145" s="41">
        <v>76458.310645369726</v>
      </c>
      <c r="AG145" s="33">
        <v>28003.845317654021</v>
      </c>
      <c r="AH145" s="33">
        <v>48454.465327715705</v>
      </c>
      <c r="AI145" s="33">
        <v>57856.602261593798</v>
      </c>
      <c r="AJ145" s="33">
        <v>22199.246812214787</v>
      </c>
      <c r="AK145" s="42">
        <v>35657.355449379014</v>
      </c>
      <c r="AL145" s="108">
        <v>36688.6328125</v>
      </c>
      <c r="AM145" s="333">
        <v>36815.703125</v>
      </c>
      <c r="AN145" s="333">
        <v>36943.8203125</v>
      </c>
      <c r="AO145" s="333">
        <v>37073</v>
      </c>
      <c r="AP145" s="388">
        <v>38575</v>
      </c>
      <c r="AQ145" s="93">
        <v>38482</v>
      </c>
      <c r="AR145" s="391">
        <f t="shared" si="177"/>
        <v>1685.457685598237</v>
      </c>
      <c r="AS145" s="122">
        <f t="shared" si="178"/>
        <v>618.79958219319212</v>
      </c>
      <c r="AT145" s="123">
        <f t="shared" si="179"/>
        <v>1066.6581034050448</v>
      </c>
      <c r="AU145" s="116">
        <f t="shared" si="180"/>
        <v>1490.6554498418066</v>
      </c>
      <c r="AV145" s="117">
        <f t="shared" si="181"/>
        <v>523.18446682468596</v>
      </c>
      <c r="AW145" s="117">
        <f t="shared" si="182"/>
        <v>967.47098301712037</v>
      </c>
      <c r="AX145" s="117">
        <f t="shared" si="183"/>
        <v>1320.7367086905074</v>
      </c>
      <c r="AY145" s="117">
        <f t="shared" si="184"/>
        <v>483.99609301809988</v>
      </c>
      <c r="AZ145" s="118">
        <f t="shared" si="185"/>
        <v>836.74061567240733</v>
      </c>
      <c r="BA145" s="110">
        <f t="shared" si="186"/>
        <v>1913.5129335642634</v>
      </c>
      <c r="BB145" s="111">
        <f t="shared" si="187"/>
        <v>663.81505979740689</v>
      </c>
      <c r="BC145" s="111">
        <f t="shared" si="188"/>
        <v>1249.6978737668567</v>
      </c>
      <c r="BD145" s="111">
        <f t="shared" si="189"/>
        <v>1727.8174975084221</v>
      </c>
      <c r="BE145" s="111">
        <f t="shared" si="190"/>
        <v>619.19285778991184</v>
      </c>
      <c r="BF145" s="112">
        <f t="shared" si="191"/>
        <v>1108.6246397185103</v>
      </c>
      <c r="BG145" s="126">
        <f t="shared" si="192"/>
        <v>1816.203611318336</v>
      </c>
      <c r="BH145" s="127">
        <f t="shared" si="193"/>
        <v>626.60310120209704</v>
      </c>
      <c r="BI145" s="127">
        <f t="shared" si="194"/>
        <v>1189.6005101162389</v>
      </c>
      <c r="BJ145" s="127">
        <f t="shared" si="195"/>
        <v>1524.3691900147303</v>
      </c>
      <c r="BK145" s="127">
        <f t="shared" si="196"/>
        <v>553.52754307861437</v>
      </c>
      <c r="BL145" s="128">
        <f t="shared" si="197"/>
        <v>970.84164693611592</v>
      </c>
      <c r="BM145" s="132">
        <f t="shared" si="198"/>
        <v>1911.9157669770734</v>
      </c>
      <c r="BN145" s="133">
        <f t="shared" si="199"/>
        <v>706.41951623932994</v>
      </c>
      <c r="BO145" s="133">
        <f t="shared" si="200"/>
        <v>1205.4962507377434</v>
      </c>
      <c r="BP145" s="133">
        <f t="shared" si="201"/>
        <v>1504.3709859209807</v>
      </c>
      <c r="BQ145" s="133">
        <f t="shared" si="202"/>
        <v>584.01101642120079</v>
      </c>
      <c r="BR145" s="231">
        <f t="shared" si="203"/>
        <v>920.35996949978005</v>
      </c>
      <c r="BS145" s="401">
        <f t="shared" si="204"/>
        <v>1986.8590677555669</v>
      </c>
      <c r="BT145" s="402">
        <f t="shared" si="205"/>
        <v>727.71283503076813</v>
      </c>
      <c r="BU145" s="402">
        <f t="shared" si="206"/>
        <v>1259.1462327247987</v>
      </c>
      <c r="BV145" s="402">
        <f t="shared" si="207"/>
        <v>1503.4718117975624</v>
      </c>
      <c r="BW145" s="402">
        <f t="shared" si="208"/>
        <v>576.87352040472922</v>
      </c>
      <c r="BX145" s="403">
        <f t="shared" si="209"/>
        <v>926.59829139283329</v>
      </c>
      <c r="BY145" s="223">
        <f t="shared" si="222"/>
        <v>-0.11251506543264189</v>
      </c>
      <c r="BZ145" s="143">
        <f t="shared" si="223"/>
        <v>-0.15158878513818658</v>
      </c>
      <c r="CA145" s="143">
        <f t="shared" si="224"/>
        <v>-8.9847257114924972E-2</v>
      </c>
      <c r="CB145" s="143">
        <f t="shared" si="225"/>
        <v>-0.21367883395368548</v>
      </c>
      <c r="CC145" s="143">
        <f t="shared" si="226"/>
        <v>-0.21513779688827289</v>
      </c>
      <c r="CD145" s="147">
        <f t="shared" si="227"/>
        <v>-0.21283244685788033</v>
      </c>
      <c r="CE145" s="150">
        <f t="shared" si="228"/>
        <v>0.28813931007676008</v>
      </c>
      <c r="CF145" s="144">
        <f t="shared" si="229"/>
        <v>0.27321270437311224</v>
      </c>
      <c r="CG145" s="144">
        <f t="shared" si="230"/>
        <v>0.29621125061415099</v>
      </c>
      <c r="CH145" s="144">
        <f t="shared" si="231"/>
        <v>0.31277507659199566</v>
      </c>
      <c r="CI145" s="144">
        <f t="shared" si="232"/>
        <v>0.28378644653020085</v>
      </c>
      <c r="CJ145" s="151">
        <f t="shared" si="233"/>
        <v>0.32954297745525302</v>
      </c>
      <c r="CK145" s="155">
        <f t="shared" si="234"/>
        <v>-4.7534923045628424E-2</v>
      </c>
      <c r="CL145" s="145">
        <f t="shared" si="235"/>
        <v>-5.2757081988707599E-2</v>
      </c>
      <c r="CM145" s="145">
        <f t="shared" si="236"/>
        <v>-4.4761014388312197E-2</v>
      </c>
      <c r="CN145" s="145">
        <f t="shared" si="237"/>
        <v>-0.1146637992868281</v>
      </c>
      <c r="CO145" s="145">
        <f t="shared" si="238"/>
        <v>-0.1029240254539296</v>
      </c>
      <c r="CP145" s="156">
        <f t="shared" si="239"/>
        <v>-0.12122073826235481</v>
      </c>
      <c r="CQ145" s="160">
        <f t="shared" si="216"/>
        <v>9.5348766148077801E-2</v>
      </c>
      <c r="CR145" s="146">
        <f t="shared" si="217"/>
        <v>0.17305493945708761</v>
      </c>
      <c r="CS145" s="146">
        <f t="shared" si="218"/>
        <v>5.4418278338169722E-2</v>
      </c>
      <c r="CT145" s="146">
        <f t="shared" si="219"/>
        <v>2.6864145235571273E-2</v>
      </c>
      <c r="CU145" s="146">
        <f t="shared" si="220"/>
        <v>9.7817140160178756E-2</v>
      </c>
      <c r="CV145" s="408">
        <f t="shared" si="221"/>
        <v>-1.3589864003354424E-2</v>
      </c>
      <c r="CW145" s="410">
        <f t="shared" si="210"/>
        <v>3.6692623986358371E-2</v>
      </c>
      <c r="CX145" s="411">
        <f t="shared" si="211"/>
        <v>2.7659038698154208E-2</v>
      </c>
      <c r="CY145" s="411">
        <f t="shared" si="212"/>
        <v>4.1986295323199641E-2</v>
      </c>
      <c r="CZ145" s="411">
        <f t="shared" si="213"/>
        <v>-3.0071545754809499E-3</v>
      </c>
      <c r="DA145" s="411">
        <f t="shared" si="214"/>
        <v>-1.4602932403232642E-2</v>
      </c>
      <c r="DB145" s="412">
        <f t="shared" si="215"/>
        <v>4.3509033798866999E-3</v>
      </c>
    </row>
    <row r="146" spans="1:106" x14ac:dyDescent="0.25">
      <c r="A146" s="191">
        <v>13</v>
      </c>
      <c r="B146" s="192" t="s">
        <v>351</v>
      </c>
      <c r="C146" s="2">
        <v>1311</v>
      </c>
      <c r="D146" s="7" t="s">
        <v>145</v>
      </c>
      <c r="E146" s="24">
        <v>58839.40775749708</v>
      </c>
      <c r="F146" s="25">
        <v>21566.894404641618</v>
      </c>
      <c r="G146" s="26">
        <v>37272.513352855458</v>
      </c>
      <c r="H146" s="41">
        <v>54720.361165052673</v>
      </c>
      <c r="I146" s="33">
        <v>19514.275308951834</v>
      </c>
      <c r="J146" s="33">
        <v>35206.085856100835</v>
      </c>
      <c r="K146" s="33">
        <v>48501.419360635526</v>
      </c>
      <c r="L146" s="33">
        <v>18052.586815000246</v>
      </c>
      <c r="M146" s="42">
        <v>30448.832545635276</v>
      </c>
      <c r="N146" s="11">
        <v>61912.067653837606</v>
      </c>
      <c r="O146" s="12">
        <v>21495.755487571496</v>
      </c>
      <c r="P146" s="12">
        <v>40416.312166266114</v>
      </c>
      <c r="Q146" s="12">
        <v>55904.674403892874</v>
      </c>
      <c r="R146" s="12">
        <v>20050.792874094674</v>
      </c>
      <c r="S146" s="13">
        <v>35853.8815297982</v>
      </c>
      <c r="T146" s="50">
        <v>59011.531115930455</v>
      </c>
      <c r="U146" s="35">
        <v>20825.062129719649</v>
      </c>
      <c r="V146" s="35">
        <v>38186.468986210806</v>
      </c>
      <c r="W146" s="35">
        <v>49560.662346553203</v>
      </c>
      <c r="X146" s="35">
        <v>18396.406677542687</v>
      </c>
      <c r="Y146" s="51">
        <v>31164.255669010519</v>
      </c>
      <c r="Z146" s="59">
        <v>67283.283196933524</v>
      </c>
      <c r="AA146" s="37">
        <v>25956.39352641927</v>
      </c>
      <c r="AB146" s="37">
        <v>41326.889670514254</v>
      </c>
      <c r="AC146" s="37">
        <v>53010.496806485178</v>
      </c>
      <c r="AD146" s="37">
        <v>21458.665024844944</v>
      </c>
      <c r="AE146" s="226">
        <v>31551.831781640234</v>
      </c>
      <c r="AF146" s="41">
        <v>59486.310556799122</v>
      </c>
      <c r="AG146" s="33">
        <v>22797.285492986794</v>
      </c>
      <c r="AH146" s="33">
        <v>36689.025063812325</v>
      </c>
      <c r="AI146" s="33">
        <v>45071.132843681946</v>
      </c>
      <c r="AJ146" s="33">
        <v>18071.895540299098</v>
      </c>
      <c r="AK146" s="42">
        <v>26999.237303382848</v>
      </c>
      <c r="AL146" s="108">
        <v>30136.177734375</v>
      </c>
      <c r="AM146" s="333">
        <v>30171.32421875</v>
      </c>
      <c r="AN146" s="333">
        <v>30207.26171875</v>
      </c>
      <c r="AO146" s="333">
        <v>30244</v>
      </c>
      <c r="AP146" s="388">
        <v>31427</v>
      </c>
      <c r="AQ146" s="93">
        <v>31279</v>
      </c>
      <c r="AR146" s="391">
        <f t="shared" si="177"/>
        <v>1952.4509138523422</v>
      </c>
      <c r="AS146" s="122">
        <f t="shared" si="178"/>
        <v>715.6479695180858</v>
      </c>
      <c r="AT146" s="123">
        <f t="shared" si="179"/>
        <v>1236.8029443342564</v>
      </c>
      <c r="AU146" s="116">
        <f t="shared" si="180"/>
        <v>1813.6546068815451</v>
      </c>
      <c r="AV146" s="117">
        <f t="shared" si="181"/>
        <v>646.78219515551348</v>
      </c>
      <c r="AW146" s="117">
        <f t="shared" si="182"/>
        <v>1166.8724117260315</v>
      </c>
      <c r="AX146" s="117">
        <f t="shared" si="183"/>
        <v>1607.5336637194819</v>
      </c>
      <c r="AY146" s="117">
        <f t="shared" si="184"/>
        <v>598.33591273999991</v>
      </c>
      <c r="AZ146" s="118">
        <f t="shared" si="185"/>
        <v>1009.1977509794821</v>
      </c>
      <c r="BA146" s="110">
        <f t="shared" si="186"/>
        <v>2049.5756361593035</v>
      </c>
      <c r="BB146" s="111">
        <f t="shared" si="187"/>
        <v>711.60887364473786</v>
      </c>
      <c r="BC146" s="111">
        <f t="shared" si="188"/>
        <v>1337.9667625145657</v>
      </c>
      <c r="BD146" s="111">
        <f t="shared" si="189"/>
        <v>1850.7031496069762</v>
      </c>
      <c r="BE146" s="111">
        <f t="shared" si="190"/>
        <v>663.77393160562156</v>
      </c>
      <c r="BF146" s="112">
        <f t="shared" si="191"/>
        <v>1186.9292180013549</v>
      </c>
      <c r="BG146" s="126">
        <f t="shared" si="192"/>
        <v>1951.181428247932</v>
      </c>
      <c r="BH146" s="127">
        <f t="shared" si="193"/>
        <v>688.56838148788677</v>
      </c>
      <c r="BI146" s="127">
        <f t="shared" si="194"/>
        <v>1262.6130467600451</v>
      </c>
      <c r="BJ146" s="127">
        <f t="shared" si="195"/>
        <v>1638.6940334133449</v>
      </c>
      <c r="BK146" s="127">
        <f t="shared" si="196"/>
        <v>608.26632315641734</v>
      </c>
      <c r="BL146" s="128">
        <f t="shared" si="197"/>
        <v>1030.4277102569276</v>
      </c>
      <c r="BM146" s="132">
        <f t="shared" si="198"/>
        <v>2140.9387850234998</v>
      </c>
      <c r="BN146" s="133">
        <f t="shared" si="199"/>
        <v>825.92654489513063</v>
      </c>
      <c r="BO146" s="133">
        <f t="shared" si="200"/>
        <v>1315.0122401283691</v>
      </c>
      <c r="BP146" s="133">
        <f t="shared" si="201"/>
        <v>1686.78196475913</v>
      </c>
      <c r="BQ146" s="133">
        <f t="shared" si="202"/>
        <v>682.80984582826682</v>
      </c>
      <c r="BR146" s="231">
        <f t="shared" si="203"/>
        <v>1003.9721189308631</v>
      </c>
      <c r="BS146" s="401">
        <f t="shared" si="204"/>
        <v>1901.7970701364852</v>
      </c>
      <c r="BT146" s="402">
        <f t="shared" si="205"/>
        <v>728.83677524814709</v>
      </c>
      <c r="BU146" s="402">
        <f t="shared" si="206"/>
        <v>1172.960294888338</v>
      </c>
      <c r="BV146" s="402">
        <f t="shared" si="207"/>
        <v>1440.9390595505595</v>
      </c>
      <c r="BW146" s="402">
        <f t="shared" si="208"/>
        <v>577.76449184114256</v>
      </c>
      <c r="BX146" s="403">
        <f t="shared" si="209"/>
        <v>863.17456770941681</v>
      </c>
      <c r="BY146" s="223">
        <f t="shared" si="222"/>
        <v>-7.0004895518676849E-2</v>
      </c>
      <c r="BZ146" s="143">
        <f t="shared" si="223"/>
        <v>-9.5174532650747365E-2</v>
      </c>
      <c r="CA146" s="143">
        <f t="shared" si="224"/>
        <v>-5.5441055911415023E-2</v>
      </c>
      <c r="CB146" s="143">
        <f t="shared" si="225"/>
        <v>-0.17569837615410616</v>
      </c>
      <c r="CC146" s="143">
        <f t="shared" si="226"/>
        <v>-0.16294917217589863</v>
      </c>
      <c r="CD146" s="147">
        <f t="shared" si="227"/>
        <v>-0.18307541384776022</v>
      </c>
      <c r="CE146" s="150">
        <f t="shared" si="228"/>
        <v>0.1314265172171038</v>
      </c>
      <c r="CF146" s="144">
        <f t="shared" si="229"/>
        <v>0.10154003401349435</v>
      </c>
      <c r="CG146" s="144">
        <f t="shared" si="230"/>
        <v>0.14799220599135143</v>
      </c>
      <c r="CH146" s="144">
        <f t="shared" si="231"/>
        <v>0.15263996684736075</v>
      </c>
      <c r="CI146" s="144">
        <f t="shared" si="232"/>
        <v>0.11068807365790254</v>
      </c>
      <c r="CJ146" s="151">
        <f t="shared" si="233"/>
        <v>0.17751251960357073</v>
      </c>
      <c r="CK146" s="155">
        <f t="shared" si="234"/>
        <v>-4.6849292033414466E-2</v>
      </c>
      <c r="CL146" s="145">
        <f t="shared" si="235"/>
        <v>-3.120119961541392E-2</v>
      </c>
      <c r="CM146" s="145">
        <f t="shared" si="236"/>
        <v>-5.5171861571191777E-2</v>
      </c>
      <c r="CN146" s="145">
        <f t="shared" si="237"/>
        <v>-0.11347909857244265</v>
      </c>
      <c r="CO146" s="145">
        <f t="shared" si="238"/>
        <v>-8.2509764423801354E-2</v>
      </c>
      <c r="CP146" s="156">
        <f t="shared" si="239"/>
        <v>-0.13079827512929465</v>
      </c>
      <c r="CQ146" s="160">
        <f t="shared" si="216"/>
        <v>0.14017179226807197</v>
      </c>
      <c r="CR146" s="146">
        <f t="shared" si="217"/>
        <v>0.24640173290895725</v>
      </c>
      <c r="CS146" s="146">
        <f t="shared" si="218"/>
        <v>8.2239095880728294E-2</v>
      </c>
      <c r="CT146" s="146">
        <f t="shared" si="219"/>
        <v>6.9608320320842146E-2</v>
      </c>
      <c r="CU146" s="146">
        <f t="shared" si="220"/>
        <v>0.16645959186369216</v>
      </c>
      <c r="CV146" s="408">
        <f t="shared" si="221"/>
        <v>1.2436559266683122E-2</v>
      </c>
      <c r="CW146" s="410">
        <f t="shared" si="210"/>
        <v>-0.11588276120999032</v>
      </c>
      <c r="CX146" s="411">
        <f t="shared" si="211"/>
        <v>-0.12170828086024478</v>
      </c>
      <c r="CY146" s="411">
        <f t="shared" si="212"/>
        <v>-0.11222389692711218</v>
      </c>
      <c r="CZ146" s="411">
        <f t="shared" si="213"/>
        <v>-0.14976965772997528</v>
      </c>
      <c r="DA146" s="411">
        <f t="shared" si="214"/>
        <v>-0.15782759461619017</v>
      </c>
      <c r="DB146" s="412">
        <f t="shared" si="215"/>
        <v>-0.14428938737263761</v>
      </c>
    </row>
    <row r="147" spans="1:106" x14ac:dyDescent="0.25">
      <c r="A147" s="193">
        <v>13</v>
      </c>
      <c r="B147" s="192" t="s">
        <v>351</v>
      </c>
      <c r="C147" s="2">
        <v>1312</v>
      </c>
      <c r="D147" s="7" t="s">
        <v>146</v>
      </c>
      <c r="E147" s="24">
        <v>56998.366232235603</v>
      </c>
      <c r="F147" s="25">
        <v>20611.588004985704</v>
      </c>
      <c r="G147" s="26">
        <v>36386.778227249903</v>
      </c>
      <c r="H147" s="41">
        <v>46216.726111468277</v>
      </c>
      <c r="I147" s="33">
        <v>15572.110452675062</v>
      </c>
      <c r="J147" s="33">
        <v>30644.615658793213</v>
      </c>
      <c r="K147" s="33">
        <v>40909.439120622672</v>
      </c>
      <c r="L147" s="33">
        <v>14405.704100665829</v>
      </c>
      <c r="M147" s="42">
        <v>26503.735019956846</v>
      </c>
      <c r="N147" s="11">
        <v>52817.989800293952</v>
      </c>
      <c r="O147" s="12">
        <v>17705.444204352279</v>
      </c>
      <c r="P147" s="12">
        <v>35112.545595941672</v>
      </c>
      <c r="Q147" s="12">
        <v>47664.104749765516</v>
      </c>
      <c r="R147" s="12">
        <v>16515.269476830792</v>
      </c>
      <c r="S147" s="13">
        <v>31148.835272934724</v>
      </c>
      <c r="T147" s="50">
        <v>50908.608093499293</v>
      </c>
      <c r="U147" s="35">
        <v>16648.996707200273</v>
      </c>
      <c r="V147" s="35">
        <v>34259.611386299017</v>
      </c>
      <c r="W147" s="35">
        <v>42666.879925473317</v>
      </c>
      <c r="X147" s="35">
        <v>14707.361365401532</v>
      </c>
      <c r="Y147" s="51">
        <v>27959.518560071789</v>
      </c>
      <c r="Z147" s="59">
        <v>58137.224374583289</v>
      </c>
      <c r="AA147" s="37">
        <v>20656.688609630197</v>
      </c>
      <c r="AB147" s="37">
        <v>37480.535764953092</v>
      </c>
      <c r="AC147" s="37">
        <v>45692.550694412843</v>
      </c>
      <c r="AD147" s="37">
        <v>17077.293921646502</v>
      </c>
      <c r="AE147" s="226">
        <v>28615.256772766341</v>
      </c>
      <c r="AF147" s="41">
        <v>58720.372144324756</v>
      </c>
      <c r="AG147" s="33">
        <v>20505.150369301235</v>
      </c>
      <c r="AH147" s="33">
        <v>38215.221775023521</v>
      </c>
      <c r="AI147" s="33">
        <v>44377.227497469154</v>
      </c>
      <c r="AJ147" s="33">
        <v>16254.871029541484</v>
      </c>
      <c r="AK147" s="42">
        <v>28122.356467927671</v>
      </c>
      <c r="AL147" s="108">
        <v>32014.4375</v>
      </c>
      <c r="AM147" s="333">
        <v>32492.12890625</v>
      </c>
      <c r="AN147" s="333">
        <v>32976.94921875</v>
      </c>
      <c r="AO147" s="333">
        <v>33469</v>
      </c>
      <c r="AP147" s="388">
        <v>35056</v>
      </c>
      <c r="AQ147" s="93">
        <v>35369</v>
      </c>
      <c r="AR147" s="391">
        <f t="shared" si="177"/>
        <v>1780.3956803000399</v>
      </c>
      <c r="AS147" s="122">
        <f t="shared" si="178"/>
        <v>643.82165093438562</v>
      </c>
      <c r="AT147" s="123">
        <f t="shared" si="179"/>
        <v>1136.5740293656543</v>
      </c>
      <c r="AU147" s="116">
        <f t="shared" si="180"/>
        <v>1422.3975980403764</v>
      </c>
      <c r="AV147" s="117">
        <f t="shared" si="181"/>
        <v>479.25793036231926</v>
      </c>
      <c r="AW147" s="117">
        <f t="shared" si="182"/>
        <v>943.13966767805687</v>
      </c>
      <c r="AX147" s="117">
        <f t="shared" si="183"/>
        <v>1259.0569007853951</v>
      </c>
      <c r="AY147" s="117">
        <f t="shared" si="184"/>
        <v>443.35981007064242</v>
      </c>
      <c r="AZ147" s="118">
        <f t="shared" si="185"/>
        <v>815.69709071475268</v>
      </c>
      <c r="BA147" s="110">
        <f t="shared" si="186"/>
        <v>1601.6639213630699</v>
      </c>
      <c r="BB147" s="111">
        <f t="shared" si="187"/>
        <v>536.90364402433363</v>
      </c>
      <c r="BC147" s="111">
        <f t="shared" si="188"/>
        <v>1064.7602773387364</v>
      </c>
      <c r="BD147" s="111">
        <f t="shared" si="189"/>
        <v>1445.3764183457185</v>
      </c>
      <c r="BE147" s="111">
        <f t="shared" si="190"/>
        <v>500.81253324187304</v>
      </c>
      <c r="BF147" s="112">
        <f t="shared" si="191"/>
        <v>944.56388510384556</v>
      </c>
      <c r="BG147" s="126">
        <f t="shared" si="192"/>
        <v>1521.0674980877616</v>
      </c>
      <c r="BH147" s="127">
        <f t="shared" si="193"/>
        <v>497.44529884968995</v>
      </c>
      <c r="BI147" s="127">
        <f t="shared" si="194"/>
        <v>1023.6221992380716</v>
      </c>
      <c r="BJ147" s="127">
        <f t="shared" si="195"/>
        <v>1274.817888956148</v>
      </c>
      <c r="BK147" s="127">
        <f t="shared" si="196"/>
        <v>439.43235129228634</v>
      </c>
      <c r="BL147" s="128">
        <f t="shared" si="197"/>
        <v>835.38553766386167</v>
      </c>
      <c r="BM147" s="132">
        <f t="shared" si="198"/>
        <v>1658.4100974036767</v>
      </c>
      <c r="BN147" s="133">
        <f t="shared" si="199"/>
        <v>589.24830584294261</v>
      </c>
      <c r="BO147" s="133">
        <f t="shared" si="200"/>
        <v>1069.1617915607342</v>
      </c>
      <c r="BP147" s="133">
        <f t="shared" si="201"/>
        <v>1303.4159828392526</v>
      </c>
      <c r="BQ147" s="133">
        <f t="shared" si="202"/>
        <v>487.14325426878429</v>
      </c>
      <c r="BR147" s="231">
        <f t="shared" si="203"/>
        <v>816.27272857046842</v>
      </c>
      <c r="BS147" s="401">
        <f t="shared" si="204"/>
        <v>1660.2214409320241</v>
      </c>
      <c r="BT147" s="402">
        <f t="shared" si="205"/>
        <v>579.74922585601041</v>
      </c>
      <c r="BU147" s="402">
        <f t="shared" si="206"/>
        <v>1080.4722150760135</v>
      </c>
      <c r="BV147" s="402">
        <f t="shared" si="207"/>
        <v>1254.6927393330079</v>
      </c>
      <c r="BW147" s="402">
        <f t="shared" si="208"/>
        <v>459.57960444291564</v>
      </c>
      <c r="BX147" s="403">
        <f t="shared" si="209"/>
        <v>795.11313489009228</v>
      </c>
      <c r="BY147" s="223">
        <f t="shared" si="222"/>
        <v>-0.18915700279615622</v>
      </c>
      <c r="BZ147" s="143">
        <f t="shared" si="223"/>
        <v>-0.24449729691335043</v>
      </c>
      <c r="CA147" s="143">
        <f t="shared" si="224"/>
        <v>-0.15780904076185587</v>
      </c>
      <c r="CB147" s="143">
        <f t="shared" si="225"/>
        <v>-0.28226996974018159</v>
      </c>
      <c r="CC147" s="143">
        <f t="shared" si="226"/>
        <v>-0.30108713131752601</v>
      </c>
      <c r="CD147" s="147">
        <f t="shared" si="227"/>
        <v>-0.27161083472599634</v>
      </c>
      <c r="CE147" s="150">
        <f t="shared" si="228"/>
        <v>0.14283278466986932</v>
      </c>
      <c r="CF147" s="144">
        <f t="shared" si="229"/>
        <v>0.1369970857939003</v>
      </c>
      <c r="CG147" s="144">
        <f t="shared" si="230"/>
        <v>0.14579820438591223</v>
      </c>
      <c r="CH147" s="144">
        <f t="shared" si="231"/>
        <v>0.16511264330040107</v>
      </c>
      <c r="CI147" s="144">
        <f t="shared" si="232"/>
        <v>0.14643958819530792</v>
      </c>
      <c r="CJ147" s="151">
        <f t="shared" si="233"/>
        <v>0.1752620998315973</v>
      </c>
      <c r="CK147" s="155">
        <f t="shared" si="234"/>
        <v>-3.6150215371960864E-2</v>
      </c>
      <c r="CL147" s="145">
        <f t="shared" si="235"/>
        <v>-5.966794647785878E-2</v>
      </c>
      <c r="CM147" s="145">
        <f t="shared" si="236"/>
        <v>-2.4291437580681644E-2</v>
      </c>
      <c r="CN147" s="145">
        <f t="shared" si="237"/>
        <v>-0.10484251934505878</v>
      </c>
      <c r="CO147" s="145">
        <f t="shared" si="238"/>
        <v>-0.10946888356654233</v>
      </c>
      <c r="CP147" s="156">
        <f t="shared" si="239"/>
        <v>-0.10238959771424065</v>
      </c>
      <c r="CQ147" s="160">
        <f t="shared" si="216"/>
        <v>0.14199202358484919</v>
      </c>
      <c r="CR147" s="146">
        <f t="shared" si="217"/>
        <v>0.24071672142842684</v>
      </c>
      <c r="CS147" s="146">
        <f t="shared" si="218"/>
        <v>9.4015204735865054E-2</v>
      </c>
      <c r="CT147" s="146">
        <f t="shared" si="219"/>
        <v>7.0913804201865632E-2</v>
      </c>
      <c r="CU147" s="146">
        <f t="shared" si="220"/>
        <v>0.16113920759573774</v>
      </c>
      <c r="CV147" s="408">
        <f t="shared" si="221"/>
        <v>2.345312961257472E-2</v>
      </c>
      <c r="CW147" s="410">
        <f t="shared" si="210"/>
        <v>1.003054026081799E-2</v>
      </c>
      <c r="CX147" s="411">
        <f t="shared" si="211"/>
        <v>-7.3360374062237058E-3</v>
      </c>
      <c r="CY147" s="411">
        <f t="shared" si="212"/>
        <v>1.9601801176956798E-2</v>
      </c>
      <c r="CZ147" s="411">
        <f t="shared" si="213"/>
        <v>-2.8786381520708653E-2</v>
      </c>
      <c r="DA147" s="411">
        <f t="shared" si="214"/>
        <v>-4.8158853263194544E-2</v>
      </c>
      <c r="DB147" s="412">
        <f t="shared" si="215"/>
        <v>-1.7225087608082258E-2</v>
      </c>
    </row>
    <row r="148" spans="1:106" x14ac:dyDescent="0.25">
      <c r="A148" s="191">
        <v>13</v>
      </c>
      <c r="B148" s="192" t="s">
        <v>351</v>
      </c>
      <c r="C148" s="2">
        <v>1313</v>
      </c>
      <c r="D148" s="7" t="s">
        <v>147</v>
      </c>
      <c r="E148" s="24">
        <v>77637.935030960274</v>
      </c>
      <c r="F148" s="25">
        <v>28370.74579989546</v>
      </c>
      <c r="G148" s="26">
        <v>49267.189231064811</v>
      </c>
      <c r="H148" s="41">
        <v>63990.208344891755</v>
      </c>
      <c r="I148" s="33">
        <v>21726.245949969598</v>
      </c>
      <c r="J148" s="33">
        <v>42263.962394922157</v>
      </c>
      <c r="K148" s="33">
        <v>56651.880313444854</v>
      </c>
      <c r="L148" s="33">
        <v>20098.873002778226</v>
      </c>
      <c r="M148" s="42">
        <v>36553.007310666624</v>
      </c>
      <c r="N148" s="11">
        <v>70459.06173911973</v>
      </c>
      <c r="O148" s="12">
        <v>23064.61446246189</v>
      </c>
      <c r="P148" s="12">
        <v>47394.44727665784</v>
      </c>
      <c r="Q148" s="12">
        <v>63558.475614367926</v>
      </c>
      <c r="R148" s="12">
        <v>21514.191840108204</v>
      </c>
      <c r="S148" s="13">
        <v>42044.283774259718</v>
      </c>
      <c r="T148" s="50">
        <v>67615.886754798034</v>
      </c>
      <c r="U148" s="35">
        <v>21835.63726125277</v>
      </c>
      <c r="V148" s="35">
        <v>45780.249493545256</v>
      </c>
      <c r="W148" s="35">
        <v>56650.722045743518</v>
      </c>
      <c r="X148" s="35">
        <v>19289.126755979483</v>
      </c>
      <c r="Y148" s="51">
        <v>37361.595289764031</v>
      </c>
      <c r="Z148" s="59">
        <v>86794.503975519299</v>
      </c>
      <c r="AA148" s="37">
        <v>30921.313786493814</v>
      </c>
      <c r="AB148" s="37">
        <v>55873.190189025481</v>
      </c>
      <c r="AC148" s="37">
        <v>68220.755801409658</v>
      </c>
      <c r="AD148" s="37">
        <v>25563.263016378907</v>
      </c>
      <c r="AE148" s="226">
        <v>42657.492785030743</v>
      </c>
      <c r="AF148" s="41">
        <v>89953.055665653723</v>
      </c>
      <c r="AG148" s="33">
        <v>32395.50771065049</v>
      </c>
      <c r="AH148" s="33">
        <v>57557.547955003232</v>
      </c>
      <c r="AI148" s="33">
        <v>68036.871772485596</v>
      </c>
      <c r="AJ148" s="33">
        <v>25680.611470253029</v>
      </c>
      <c r="AK148" s="42">
        <v>42356.260302232564</v>
      </c>
      <c r="AL148" s="108">
        <v>46661.69921875</v>
      </c>
      <c r="AM148" s="333">
        <v>46900.44921875</v>
      </c>
      <c r="AN148" s="333">
        <v>47141.54296875</v>
      </c>
      <c r="AO148" s="333">
        <v>47385</v>
      </c>
      <c r="AP148" s="388">
        <v>49352</v>
      </c>
      <c r="AQ148" s="93">
        <v>49313</v>
      </c>
      <c r="AR148" s="391">
        <f t="shared" si="177"/>
        <v>1663.8471451070334</v>
      </c>
      <c r="AS148" s="122">
        <f t="shared" si="178"/>
        <v>608.00927259192656</v>
      </c>
      <c r="AT148" s="123">
        <f t="shared" si="179"/>
        <v>1055.8378725151065</v>
      </c>
      <c r="AU148" s="116">
        <f t="shared" si="180"/>
        <v>1364.383698041629</v>
      </c>
      <c r="AV148" s="117">
        <f t="shared" si="181"/>
        <v>463.2417452684827</v>
      </c>
      <c r="AW148" s="117">
        <f t="shared" si="182"/>
        <v>901.14195277314627</v>
      </c>
      <c r="AX148" s="117">
        <f t="shared" si="183"/>
        <v>1207.9176480637291</v>
      </c>
      <c r="AY148" s="117">
        <f t="shared" si="184"/>
        <v>428.54329409584932</v>
      </c>
      <c r="AZ148" s="118">
        <f t="shared" si="185"/>
        <v>779.37435396787953</v>
      </c>
      <c r="BA148" s="110">
        <f t="shared" si="186"/>
        <v>1494.627822976156</v>
      </c>
      <c r="BB148" s="111">
        <f t="shared" si="187"/>
        <v>489.26303659070641</v>
      </c>
      <c r="BC148" s="111">
        <f t="shared" si="188"/>
        <v>1005.3647863854495</v>
      </c>
      <c r="BD148" s="111">
        <f t="shared" si="189"/>
        <v>1348.2476731086351</v>
      </c>
      <c r="BE148" s="111">
        <f t="shared" si="190"/>
        <v>456.3743671769484</v>
      </c>
      <c r="BF148" s="112">
        <f t="shared" si="191"/>
        <v>891.87330593168656</v>
      </c>
      <c r="BG148" s="126">
        <f t="shared" si="192"/>
        <v>1426.9470666835082</v>
      </c>
      <c r="BH148" s="127">
        <f t="shared" si="193"/>
        <v>460.81327975631041</v>
      </c>
      <c r="BI148" s="127">
        <f t="shared" si="194"/>
        <v>966.13378692719755</v>
      </c>
      <c r="BJ148" s="127">
        <f t="shared" si="195"/>
        <v>1195.5412481954947</v>
      </c>
      <c r="BK148" s="127">
        <f t="shared" si="196"/>
        <v>407.07242283379725</v>
      </c>
      <c r="BL148" s="128">
        <f t="shared" si="197"/>
        <v>788.46882536169733</v>
      </c>
      <c r="BM148" s="132">
        <f t="shared" si="198"/>
        <v>1758.6826060852507</v>
      </c>
      <c r="BN148" s="133">
        <f t="shared" si="199"/>
        <v>626.54631598504238</v>
      </c>
      <c r="BO148" s="133">
        <f t="shared" si="200"/>
        <v>1132.1362901002083</v>
      </c>
      <c r="BP148" s="133">
        <f t="shared" si="201"/>
        <v>1382.3301143096462</v>
      </c>
      <c r="BQ148" s="133">
        <f t="shared" si="202"/>
        <v>517.97825855849624</v>
      </c>
      <c r="BR148" s="231">
        <f t="shared" si="203"/>
        <v>864.35185575114986</v>
      </c>
      <c r="BS148" s="401">
        <f t="shared" si="204"/>
        <v>1824.1245851125204</v>
      </c>
      <c r="BT148" s="402">
        <f t="shared" si="205"/>
        <v>656.93646118975698</v>
      </c>
      <c r="BU148" s="402">
        <f t="shared" si="206"/>
        <v>1167.1881239227635</v>
      </c>
      <c r="BV148" s="402">
        <f t="shared" si="207"/>
        <v>1379.6944370142883</v>
      </c>
      <c r="BW148" s="402">
        <f t="shared" si="208"/>
        <v>520.7675758978977</v>
      </c>
      <c r="BX148" s="403">
        <f t="shared" si="209"/>
        <v>858.92686111639046</v>
      </c>
      <c r="BY148" s="223">
        <f t="shared" si="222"/>
        <v>-0.17578683256614322</v>
      </c>
      <c r="BZ148" s="143">
        <f t="shared" si="223"/>
        <v>-0.23420250904896359</v>
      </c>
      <c r="CA148" s="143">
        <f t="shared" si="224"/>
        <v>-0.1421478867669369</v>
      </c>
      <c r="CB148" s="143">
        <f t="shared" si="225"/>
        <v>-0.27030670907394239</v>
      </c>
      <c r="CC148" s="143">
        <f t="shared" si="226"/>
        <v>-0.29156345960943031</v>
      </c>
      <c r="CD148" s="147">
        <f t="shared" si="227"/>
        <v>-0.25806590793658302</v>
      </c>
      <c r="CE148" s="150">
        <f t="shared" si="228"/>
        <v>0.10109130070904629</v>
      </c>
      <c r="CF148" s="144">
        <f t="shared" si="229"/>
        <v>6.160146191726993E-2</v>
      </c>
      <c r="CG148" s="144">
        <f t="shared" si="230"/>
        <v>0.12139147848456562</v>
      </c>
      <c r="CH148" s="144">
        <f t="shared" si="231"/>
        <v>0.12191290496820405</v>
      </c>
      <c r="CI148" s="144">
        <f t="shared" si="232"/>
        <v>7.0417820796934316E-2</v>
      </c>
      <c r="CJ148" s="151">
        <f t="shared" si="233"/>
        <v>0.15022776147862044</v>
      </c>
      <c r="CK148" s="155">
        <f t="shared" si="234"/>
        <v>-4.0352155054927889E-2</v>
      </c>
      <c r="CL148" s="145">
        <f t="shared" si="235"/>
        <v>-5.3284099034445351E-2</v>
      </c>
      <c r="CM148" s="145">
        <f t="shared" si="236"/>
        <v>-3.4058795404658934E-2</v>
      </c>
      <c r="CN148" s="145">
        <f t="shared" si="237"/>
        <v>-0.10868343681708523</v>
      </c>
      <c r="CO148" s="145">
        <f t="shared" si="238"/>
        <v>-0.10342313114362979</v>
      </c>
      <c r="CP148" s="156">
        <f t="shared" si="239"/>
        <v>-0.11137515172425212</v>
      </c>
      <c r="CQ148" s="160">
        <f t="shared" si="216"/>
        <v>0.283640696605378</v>
      </c>
      <c r="CR148" s="146">
        <f t="shared" si="217"/>
        <v>0.41609394846302616</v>
      </c>
      <c r="CS148" s="146">
        <f t="shared" si="218"/>
        <v>0.22046495611395195</v>
      </c>
      <c r="CT148" s="146">
        <f t="shared" si="219"/>
        <v>0.20423453290363597</v>
      </c>
      <c r="CU148" s="146">
        <f t="shared" si="220"/>
        <v>0.32526803000319798</v>
      </c>
      <c r="CV148" s="408">
        <f t="shared" si="221"/>
        <v>0.14174709228001384</v>
      </c>
      <c r="CW148" s="410">
        <f t="shared" si="210"/>
        <v>3.6391148580390581E-2</v>
      </c>
      <c r="CX148" s="411">
        <f t="shared" si="211"/>
        <v>4.7675656161821699E-2</v>
      </c>
      <c r="CY148" s="411">
        <f t="shared" si="212"/>
        <v>3.0146081873602949E-2</v>
      </c>
      <c r="CZ148" s="411">
        <f t="shared" si="213"/>
        <v>-2.6954264397091587E-3</v>
      </c>
      <c r="DA148" s="411">
        <f t="shared" si="214"/>
        <v>4.5905115398974603E-3</v>
      </c>
      <c r="DB148" s="412">
        <f t="shared" si="215"/>
        <v>-7.0616546620828821E-3</v>
      </c>
    </row>
    <row r="149" spans="1:106" x14ac:dyDescent="0.25">
      <c r="A149" s="193">
        <v>13</v>
      </c>
      <c r="B149" s="192" t="s">
        <v>351</v>
      </c>
      <c r="C149" s="2">
        <v>1314</v>
      </c>
      <c r="D149" s="7" t="s">
        <v>148</v>
      </c>
      <c r="E149" s="24">
        <v>184145.66026648824</v>
      </c>
      <c r="F149" s="25">
        <v>82258.205725729902</v>
      </c>
      <c r="G149" s="26">
        <v>101887.45454075834</v>
      </c>
      <c r="H149" s="41">
        <v>182888.62517426984</v>
      </c>
      <c r="I149" s="33">
        <v>83161.794628273303</v>
      </c>
      <c r="J149" s="33">
        <v>99726.830545996534</v>
      </c>
      <c r="K149" s="33">
        <v>163183.83586805913</v>
      </c>
      <c r="L149" s="33">
        <v>76932.680996328694</v>
      </c>
      <c r="M149" s="42">
        <v>86251.154871730454</v>
      </c>
      <c r="N149" s="11">
        <v>188262.57884072809</v>
      </c>
      <c r="O149" s="12">
        <v>80819.55356798759</v>
      </c>
      <c r="P149" s="12">
        <v>107443.0252727405</v>
      </c>
      <c r="Q149" s="12">
        <v>170701.02145457047</v>
      </c>
      <c r="R149" s="12">
        <v>75386.795765585601</v>
      </c>
      <c r="S149" s="13">
        <v>95314.22568898488</v>
      </c>
      <c r="T149" s="50">
        <v>212861.6056092619</v>
      </c>
      <c r="U149" s="35">
        <v>92970.048978835752</v>
      </c>
      <c r="V149" s="35">
        <v>119891.55663042613</v>
      </c>
      <c r="W149" s="35">
        <v>179972.09121490526</v>
      </c>
      <c r="X149" s="35">
        <v>82127.71799633278</v>
      </c>
      <c r="Y149" s="51">
        <v>97844.37321857248</v>
      </c>
      <c r="Z149" s="59">
        <v>252298.53172938543</v>
      </c>
      <c r="AA149" s="37">
        <v>115239.02890647648</v>
      </c>
      <c r="AB149" s="37">
        <v>137059.50282290895</v>
      </c>
      <c r="AC149" s="37">
        <v>199911.17926527985</v>
      </c>
      <c r="AD149" s="37">
        <v>95270.389415830359</v>
      </c>
      <c r="AE149" s="226">
        <v>104640.7898494495</v>
      </c>
      <c r="AF149" s="41">
        <v>259489.00193167996</v>
      </c>
      <c r="AG149" s="33">
        <v>114259.89814489122</v>
      </c>
      <c r="AH149" s="33">
        <v>145229.10378678874</v>
      </c>
      <c r="AI149" s="33">
        <v>197449.50526772998</v>
      </c>
      <c r="AJ149" s="33">
        <v>90576.263755389606</v>
      </c>
      <c r="AK149" s="42">
        <v>106873.24151234036</v>
      </c>
      <c r="AL149" s="108">
        <v>55374.78515625</v>
      </c>
      <c r="AM149" s="333">
        <v>55957.58984375</v>
      </c>
      <c r="AN149" s="333">
        <v>56552.23828125</v>
      </c>
      <c r="AO149" s="333">
        <v>57159</v>
      </c>
      <c r="AP149" s="388">
        <v>59795</v>
      </c>
      <c r="AQ149" s="93">
        <v>60201</v>
      </c>
      <c r="AR149" s="391">
        <f t="shared" si="177"/>
        <v>3325.4424328128384</v>
      </c>
      <c r="AS149" s="122">
        <f t="shared" si="178"/>
        <v>1485.4812617985506</v>
      </c>
      <c r="AT149" s="123">
        <f t="shared" si="179"/>
        <v>1839.9611710142876</v>
      </c>
      <c r="AU149" s="116">
        <f t="shared" si="180"/>
        <v>3268.3435023729312</v>
      </c>
      <c r="AV149" s="117">
        <f t="shared" si="181"/>
        <v>1486.1575500389745</v>
      </c>
      <c r="AW149" s="117">
        <f t="shared" si="182"/>
        <v>1782.1859523339567</v>
      </c>
      <c r="AX149" s="117">
        <f t="shared" si="183"/>
        <v>2916.2055821867284</v>
      </c>
      <c r="AY149" s="117">
        <f t="shared" si="184"/>
        <v>1374.8390738619605</v>
      </c>
      <c r="AZ149" s="118">
        <f t="shared" si="185"/>
        <v>1541.3665083247683</v>
      </c>
      <c r="BA149" s="110">
        <f t="shared" si="186"/>
        <v>3329.0031405025202</v>
      </c>
      <c r="BB149" s="111">
        <f t="shared" si="187"/>
        <v>1429.1132592497841</v>
      </c>
      <c r="BC149" s="111">
        <f t="shared" si="188"/>
        <v>1899.8898812527361</v>
      </c>
      <c r="BD149" s="111">
        <f t="shared" si="189"/>
        <v>3018.4662294996501</v>
      </c>
      <c r="BE149" s="111">
        <f t="shared" si="190"/>
        <v>1333.0470739401351</v>
      </c>
      <c r="BF149" s="112">
        <f t="shared" si="191"/>
        <v>1685.4191555595155</v>
      </c>
      <c r="BG149" s="126">
        <f t="shared" si="192"/>
        <v>3724.0260607999071</v>
      </c>
      <c r="BH149" s="127">
        <f t="shared" si="193"/>
        <v>1626.5163662561583</v>
      </c>
      <c r="BI149" s="127">
        <f t="shared" si="194"/>
        <v>2097.509694543749</v>
      </c>
      <c r="BJ149" s="127">
        <f t="shared" si="195"/>
        <v>3148.6221105146215</v>
      </c>
      <c r="BK149" s="127">
        <f t="shared" si="196"/>
        <v>1436.8291606979265</v>
      </c>
      <c r="BL149" s="128">
        <f t="shared" si="197"/>
        <v>1711.7929498166952</v>
      </c>
      <c r="BM149" s="132">
        <f t="shared" si="198"/>
        <v>4219.3917840853819</v>
      </c>
      <c r="BN149" s="133">
        <f t="shared" si="199"/>
        <v>1927.2352020482731</v>
      </c>
      <c r="BO149" s="133">
        <f t="shared" si="200"/>
        <v>2292.1565820371093</v>
      </c>
      <c r="BP149" s="133">
        <f t="shared" si="201"/>
        <v>3343.2758468982329</v>
      </c>
      <c r="BQ149" s="133">
        <f t="shared" si="202"/>
        <v>1593.2835423669262</v>
      </c>
      <c r="BR149" s="231">
        <f t="shared" si="203"/>
        <v>1749.9923045313071</v>
      </c>
      <c r="BS149" s="401">
        <f t="shared" si="204"/>
        <v>4310.3769361253126</v>
      </c>
      <c r="BT149" s="402">
        <f t="shared" si="205"/>
        <v>1897.9734247751901</v>
      </c>
      <c r="BU149" s="402">
        <f t="shared" si="206"/>
        <v>2412.4035113501227</v>
      </c>
      <c r="BV149" s="402">
        <f t="shared" si="207"/>
        <v>3279.8376317292073</v>
      </c>
      <c r="BW149" s="402">
        <f t="shared" si="208"/>
        <v>1504.5641061674989</v>
      </c>
      <c r="BX149" s="403">
        <f t="shared" si="209"/>
        <v>1775.2735255617076</v>
      </c>
      <c r="BY149" s="223">
        <f t="shared" si="222"/>
        <v>-6.8263085342292057E-3</v>
      </c>
      <c r="BZ149" s="143">
        <f t="shared" si="223"/>
        <v>1.0984787409005728E-2</v>
      </c>
      <c r="CA149" s="143">
        <f t="shared" si="224"/>
        <v>-2.1205986590797404E-2</v>
      </c>
      <c r="CB149" s="143">
        <f t="shared" si="225"/>
        <v>-0.11383284497768771</v>
      </c>
      <c r="CC149" s="143">
        <f t="shared" si="226"/>
        <v>-6.4741562041334605E-2</v>
      </c>
      <c r="CD149" s="147">
        <f t="shared" si="227"/>
        <v>-0.15346638837436896</v>
      </c>
      <c r="CE149" s="150">
        <f t="shared" si="228"/>
        <v>2.9383750144863052E-2</v>
      </c>
      <c r="CF149" s="144">
        <f t="shared" si="229"/>
        <v>-2.8164869105523113E-2</v>
      </c>
      <c r="CG149" s="144">
        <f t="shared" si="230"/>
        <v>7.7373307509106731E-2</v>
      </c>
      <c r="CH149" s="144">
        <f t="shared" si="231"/>
        <v>4.6065748770541752E-2</v>
      </c>
      <c r="CI149" s="144">
        <f t="shared" si="232"/>
        <v>-2.0093999204536556E-2</v>
      </c>
      <c r="CJ149" s="151">
        <f t="shared" si="233"/>
        <v>0.10507767496832583</v>
      </c>
      <c r="CK149" s="155">
        <f t="shared" si="234"/>
        <v>0.13066339003751146</v>
      </c>
      <c r="CL149" s="145">
        <f t="shared" si="235"/>
        <v>0.15034103597994805</v>
      </c>
      <c r="CM149" s="145">
        <f t="shared" si="236"/>
        <v>0.11586169810544193</v>
      </c>
      <c r="CN149" s="145">
        <f t="shared" si="237"/>
        <v>5.4311741554529315E-2</v>
      </c>
      <c r="CO149" s="145">
        <f t="shared" si="238"/>
        <v>8.9417810669497097E-2</v>
      </c>
      <c r="CP149" s="156">
        <f t="shared" si="239"/>
        <v>2.6545329527657285E-2</v>
      </c>
      <c r="CQ149" s="160">
        <f t="shared" si="216"/>
        <v>0.18527026519059378</v>
      </c>
      <c r="CR149" s="146">
        <f t="shared" si="217"/>
        <v>0.23952853819309239</v>
      </c>
      <c r="CS149" s="146">
        <f t="shared" si="218"/>
        <v>0.14319562340327419</v>
      </c>
      <c r="CT149" s="146">
        <f t="shared" si="219"/>
        <v>0.11078988923102114</v>
      </c>
      <c r="CU149" s="146">
        <f t="shared" si="220"/>
        <v>0.16002723246352021</v>
      </c>
      <c r="CV149" s="408">
        <f t="shared" si="221"/>
        <v>6.9461496939580272E-2</v>
      </c>
      <c r="CW149" s="410">
        <f t="shared" si="210"/>
        <v>2.8499849575054213E-2</v>
      </c>
      <c r="CX149" s="411">
        <f t="shared" si="211"/>
        <v>-8.4965204139292178E-3</v>
      </c>
      <c r="CY149" s="411">
        <f t="shared" si="212"/>
        <v>5.9606235216214921E-2</v>
      </c>
      <c r="CZ149" s="411">
        <f t="shared" si="213"/>
        <v>-1.2313838608711576E-2</v>
      </c>
      <c r="DA149" s="411">
        <f t="shared" si="214"/>
        <v>-4.9271611979584982E-2</v>
      </c>
      <c r="DB149" s="412">
        <f t="shared" si="215"/>
        <v>2.1334430541883043E-2</v>
      </c>
    </row>
    <row r="150" spans="1:106" x14ac:dyDescent="0.25">
      <c r="A150" s="191">
        <v>13</v>
      </c>
      <c r="B150" s="192" t="s">
        <v>351</v>
      </c>
      <c r="C150" s="2">
        <v>1315</v>
      </c>
      <c r="D150" s="7" t="s">
        <v>149</v>
      </c>
      <c r="E150" s="24">
        <v>104522.84603877943</v>
      </c>
      <c r="F150" s="25">
        <v>39774.066921605059</v>
      </c>
      <c r="G150" s="26">
        <v>64748.779117174374</v>
      </c>
      <c r="H150" s="41">
        <v>148289.57672865366</v>
      </c>
      <c r="I150" s="33">
        <v>55306.92964958572</v>
      </c>
      <c r="J150" s="33">
        <v>92982.647079067945</v>
      </c>
      <c r="K150" s="33">
        <v>131582.52941233804</v>
      </c>
      <c r="L150" s="33">
        <v>51164.244285937879</v>
      </c>
      <c r="M150" s="42">
        <v>80418.285126400166</v>
      </c>
      <c r="N150" s="11">
        <v>118852.56851537901</v>
      </c>
      <c r="O150" s="12">
        <v>41635.666077806629</v>
      </c>
      <c r="P150" s="12">
        <v>77216.902437572382</v>
      </c>
      <c r="Q150" s="12">
        <v>107337.08695893314</v>
      </c>
      <c r="R150" s="12">
        <v>38836.881875761697</v>
      </c>
      <c r="S150" s="13">
        <v>68500.205083171444</v>
      </c>
      <c r="T150" s="50">
        <v>136456.86291068466</v>
      </c>
      <c r="U150" s="35">
        <v>49295.049980860145</v>
      </c>
      <c r="V150" s="35">
        <v>87161.812929824504</v>
      </c>
      <c r="W150" s="35">
        <v>114679.56519132873</v>
      </c>
      <c r="X150" s="35">
        <v>43546.174363797887</v>
      </c>
      <c r="Y150" s="51">
        <v>71133.390827530835</v>
      </c>
      <c r="Z150" s="59">
        <v>171982.55510321818</v>
      </c>
      <c r="AA150" s="37">
        <v>65781.921415676334</v>
      </c>
      <c r="AB150" s="37">
        <v>106200.63368754185</v>
      </c>
      <c r="AC150" s="37">
        <v>135464.19384390014</v>
      </c>
      <c r="AD150" s="37">
        <v>54383.218335509802</v>
      </c>
      <c r="AE150" s="226">
        <v>81080.975508390344</v>
      </c>
      <c r="AF150" s="41">
        <v>172169.64189598462</v>
      </c>
      <c r="AG150" s="33">
        <v>66357.010789644773</v>
      </c>
      <c r="AH150" s="33">
        <v>105812.63110633985</v>
      </c>
      <c r="AI150" s="33">
        <v>130469.51252790642</v>
      </c>
      <c r="AJ150" s="33">
        <v>52602.620944755618</v>
      </c>
      <c r="AK150" s="42">
        <v>77866.891583150806</v>
      </c>
      <c r="AL150" s="108">
        <v>36789.625</v>
      </c>
      <c r="AM150" s="333">
        <v>37298.92578125</v>
      </c>
      <c r="AN150" s="333">
        <v>37816.01171875</v>
      </c>
      <c r="AO150" s="333">
        <v>38341</v>
      </c>
      <c r="AP150" s="388">
        <v>40133</v>
      </c>
      <c r="AQ150" s="93">
        <v>40447</v>
      </c>
      <c r="AR150" s="391">
        <f t="shared" si="177"/>
        <v>2841.0957175774265</v>
      </c>
      <c r="AS150" s="122">
        <f t="shared" si="178"/>
        <v>1081.1218358872932</v>
      </c>
      <c r="AT150" s="123">
        <f t="shared" si="179"/>
        <v>1759.9738816901333</v>
      </c>
      <c r="AU150" s="116">
        <f t="shared" si="180"/>
        <v>3975.7063674793053</v>
      </c>
      <c r="AV150" s="117">
        <f t="shared" si="181"/>
        <v>1482.8022118907311</v>
      </c>
      <c r="AW150" s="117">
        <f t="shared" si="182"/>
        <v>2492.9041555885747</v>
      </c>
      <c r="AX150" s="117">
        <f t="shared" si="183"/>
        <v>3527.783351832722</v>
      </c>
      <c r="AY150" s="117">
        <f t="shared" si="184"/>
        <v>1371.7350624520643</v>
      </c>
      <c r="AZ150" s="118">
        <f t="shared" si="185"/>
        <v>2156.0482893806575</v>
      </c>
      <c r="BA150" s="110">
        <f t="shared" si="186"/>
        <v>3142.9165349144773</v>
      </c>
      <c r="BB150" s="111">
        <f t="shared" si="187"/>
        <v>1101.0062718264592</v>
      </c>
      <c r="BC150" s="111">
        <f t="shared" si="188"/>
        <v>2041.9102630880182</v>
      </c>
      <c r="BD150" s="111">
        <f t="shared" si="189"/>
        <v>2838.4031546540136</v>
      </c>
      <c r="BE150" s="111">
        <f t="shared" si="190"/>
        <v>1026.9957118853317</v>
      </c>
      <c r="BF150" s="112">
        <f t="shared" si="191"/>
        <v>1811.4074427686819</v>
      </c>
      <c r="BG150" s="126">
        <f t="shared" si="192"/>
        <v>3559.0324433552769</v>
      </c>
      <c r="BH150" s="127">
        <f t="shared" si="193"/>
        <v>1285.700685450566</v>
      </c>
      <c r="BI150" s="127">
        <f t="shared" si="194"/>
        <v>2273.3317579047102</v>
      </c>
      <c r="BJ150" s="127">
        <f t="shared" si="195"/>
        <v>2991.0426225536303</v>
      </c>
      <c r="BK150" s="127">
        <f t="shared" si="196"/>
        <v>1135.7600053154035</v>
      </c>
      <c r="BL150" s="128">
        <f t="shared" si="197"/>
        <v>1855.2826172382263</v>
      </c>
      <c r="BM150" s="132">
        <f t="shared" si="198"/>
        <v>4285.3152045254083</v>
      </c>
      <c r="BN150" s="133">
        <f t="shared" si="199"/>
        <v>1639.0980344274371</v>
      </c>
      <c r="BO150" s="133">
        <f t="shared" si="200"/>
        <v>2646.2171700979702</v>
      </c>
      <c r="BP150" s="133">
        <f t="shared" si="201"/>
        <v>3375.3817019385579</v>
      </c>
      <c r="BQ150" s="133">
        <f t="shared" si="202"/>
        <v>1355.0748345628235</v>
      </c>
      <c r="BR150" s="231">
        <f t="shared" si="203"/>
        <v>2020.3068673757341</v>
      </c>
      <c r="BS150" s="401">
        <f t="shared" si="204"/>
        <v>4256.672729645823</v>
      </c>
      <c r="BT150" s="402">
        <f t="shared" si="205"/>
        <v>1640.5916579633786</v>
      </c>
      <c r="BU150" s="402">
        <f t="shared" si="206"/>
        <v>2616.0810716824449</v>
      </c>
      <c r="BV150" s="402">
        <f t="shared" si="207"/>
        <v>3225.6907194082728</v>
      </c>
      <c r="BW150" s="402">
        <f t="shared" si="208"/>
        <v>1300.5320776511389</v>
      </c>
      <c r="BX150" s="403">
        <f t="shared" si="209"/>
        <v>1925.1586417571341</v>
      </c>
      <c r="BY150" s="223">
        <f t="shared" si="222"/>
        <v>0.41872884587964776</v>
      </c>
      <c r="BZ150" s="143">
        <f t="shared" si="223"/>
        <v>0.39052739461106739</v>
      </c>
      <c r="CA150" s="143">
        <f t="shared" si="224"/>
        <v>0.43605251476324197</v>
      </c>
      <c r="CB150" s="143">
        <f t="shared" si="225"/>
        <v>0.25888773984894259</v>
      </c>
      <c r="CC150" s="143">
        <f t="shared" si="226"/>
        <v>0.28637195655105957</v>
      </c>
      <c r="CD150" s="147">
        <f t="shared" si="227"/>
        <v>0.24200465588500206</v>
      </c>
      <c r="CE150" s="150">
        <f t="shared" si="228"/>
        <v>-0.19851029898844266</v>
      </c>
      <c r="CF150" s="144">
        <f t="shared" si="229"/>
        <v>-0.24718898080941465</v>
      </c>
      <c r="CG150" s="144">
        <f t="shared" si="230"/>
        <v>-0.16955577343468331</v>
      </c>
      <c r="CH150" s="144">
        <f t="shared" si="231"/>
        <v>-0.18426034642811395</v>
      </c>
      <c r="CI150" s="144">
        <f t="shared" si="232"/>
        <v>-0.24093705638029461</v>
      </c>
      <c r="CJ150" s="151">
        <f t="shared" si="233"/>
        <v>-0.1482011214799728</v>
      </c>
      <c r="CK150" s="155">
        <f t="shared" si="234"/>
        <v>0.14811875431221946</v>
      </c>
      <c r="CL150" s="145">
        <f t="shared" si="235"/>
        <v>0.18396208406369785</v>
      </c>
      <c r="CM150" s="145">
        <f t="shared" si="236"/>
        <v>0.12879188595129534</v>
      </c>
      <c r="CN150" s="145">
        <f t="shared" si="237"/>
        <v>6.8405790024884866E-2</v>
      </c>
      <c r="CO150" s="145">
        <f t="shared" si="238"/>
        <v>0.12125825402515859</v>
      </c>
      <c r="CP150" s="156">
        <f t="shared" si="239"/>
        <v>3.8440552713123043E-2</v>
      </c>
      <c r="CQ150" s="160">
        <f t="shared" si="216"/>
        <v>0.2603437557829994</v>
      </c>
      <c r="CR150" s="146">
        <f t="shared" si="217"/>
        <v>0.33445287997917778</v>
      </c>
      <c r="CS150" s="146">
        <f t="shared" si="218"/>
        <v>0.21843075674717588</v>
      </c>
      <c r="CT150" s="146">
        <f t="shared" si="219"/>
        <v>0.18124090911833174</v>
      </c>
      <c r="CU150" s="146">
        <f t="shared" si="220"/>
        <v>0.24886328431921431</v>
      </c>
      <c r="CV150" s="408">
        <f t="shared" si="221"/>
        <v>0.13984409522917729</v>
      </c>
      <c r="CW150" s="410">
        <f t="shared" si="210"/>
        <v>1.087824242721324E-3</v>
      </c>
      <c r="CX150" s="411">
        <f t="shared" si="211"/>
        <v>8.7423620592418805E-3</v>
      </c>
      <c r="CY150" s="411">
        <f t="shared" si="212"/>
        <v>-3.6534864974870555E-3</v>
      </c>
      <c r="CZ150" s="411">
        <f t="shared" si="213"/>
        <v>-3.6870859924425875E-2</v>
      </c>
      <c r="DA150" s="411">
        <f t="shared" si="214"/>
        <v>-3.2741670045509874E-2</v>
      </c>
      <c r="DB150" s="412">
        <f t="shared" si="215"/>
        <v>-3.9640420025619218E-2</v>
      </c>
    </row>
    <row r="151" spans="1:106" x14ac:dyDescent="0.25">
      <c r="A151" s="193">
        <v>13</v>
      </c>
      <c r="B151" s="192" t="s">
        <v>351</v>
      </c>
      <c r="C151" s="2">
        <v>1316</v>
      </c>
      <c r="D151" s="7" t="s">
        <v>150</v>
      </c>
      <c r="E151" s="24">
        <v>36666.647615688467</v>
      </c>
      <c r="F151" s="25">
        <v>12944.85216417427</v>
      </c>
      <c r="G151" s="26">
        <v>23721.795451514197</v>
      </c>
      <c r="H151" s="41">
        <v>42788.453050858145</v>
      </c>
      <c r="I151" s="33">
        <v>15170.516735129833</v>
      </c>
      <c r="J151" s="33">
        <v>27617.936315728311</v>
      </c>
      <c r="K151" s="33">
        <v>37920.229562866982</v>
      </c>
      <c r="L151" s="33">
        <v>14034.191178173738</v>
      </c>
      <c r="M151" s="42">
        <v>23886.038384693242</v>
      </c>
      <c r="N151" s="11">
        <v>52179.329300359699</v>
      </c>
      <c r="O151" s="12">
        <v>18253.002332970791</v>
      </c>
      <c r="P151" s="12">
        <v>33926.326967388908</v>
      </c>
      <c r="Q151" s="12">
        <v>47122.54425981448</v>
      </c>
      <c r="R151" s="12">
        <v>17026.02029132552</v>
      </c>
      <c r="S151" s="13">
        <v>30096.52396848896</v>
      </c>
      <c r="T151" s="50">
        <v>44788.625047218797</v>
      </c>
      <c r="U151" s="35">
        <v>15418.805117436206</v>
      </c>
      <c r="V151" s="35">
        <v>29369.819929782592</v>
      </c>
      <c r="W151" s="35">
        <v>37589.560999423287</v>
      </c>
      <c r="X151" s="35">
        <v>13620.63688719239</v>
      </c>
      <c r="Y151" s="51">
        <v>23968.924112230899</v>
      </c>
      <c r="Z151" s="59">
        <v>54528.44599113259</v>
      </c>
      <c r="AA151" s="37">
        <v>19795.154330763573</v>
      </c>
      <c r="AB151" s="37">
        <v>34733.291660369017</v>
      </c>
      <c r="AC151" s="37">
        <v>42882.865349268206</v>
      </c>
      <c r="AD151" s="37">
        <v>16365.046456342698</v>
      </c>
      <c r="AE151" s="226">
        <v>26517.818892925505</v>
      </c>
      <c r="AF151" s="41">
        <v>47464.488843568324</v>
      </c>
      <c r="AG151" s="33">
        <v>17407.999176257163</v>
      </c>
      <c r="AH151" s="33">
        <v>30056.489667311162</v>
      </c>
      <c r="AI151" s="33">
        <v>35918.086668573393</v>
      </c>
      <c r="AJ151" s="33">
        <v>13799.693072041946</v>
      </c>
      <c r="AK151" s="42">
        <v>22118.393596531449</v>
      </c>
      <c r="AL151" s="108">
        <v>28653.494140625</v>
      </c>
      <c r="AM151" s="333">
        <v>28716.85546875</v>
      </c>
      <c r="AN151" s="333">
        <v>28781.0234375</v>
      </c>
      <c r="AO151" s="333">
        <v>28846</v>
      </c>
      <c r="AP151" s="388">
        <v>29992</v>
      </c>
      <c r="AQ151" s="93">
        <v>29882</v>
      </c>
      <c r="AR151" s="391">
        <f t="shared" si="177"/>
        <v>1279.6571139190455</v>
      </c>
      <c r="AS151" s="122">
        <f t="shared" si="178"/>
        <v>451.77220274231837</v>
      </c>
      <c r="AT151" s="123">
        <f t="shared" si="179"/>
        <v>827.88491117672697</v>
      </c>
      <c r="AU151" s="116">
        <f t="shared" si="180"/>
        <v>1490.011784104322</v>
      </c>
      <c r="AV151" s="117">
        <f t="shared" si="181"/>
        <v>528.27917567919508</v>
      </c>
      <c r="AW151" s="117">
        <f t="shared" si="182"/>
        <v>961.73260842512695</v>
      </c>
      <c r="AX151" s="117">
        <f t="shared" si="183"/>
        <v>1320.4868340871162</v>
      </c>
      <c r="AY151" s="117">
        <f t="shared" si="184"/>
        <v>488.70919009380748</v>
      </c>
      <c r="AZ151" s="118">
        <f t="shared" si="185"/>
        <v>831.77764399330886</v>
      </c>
      <c r="BA151" s="110">
        <f t="shared" si="186"/>
        <v>1812.976853087617</v>
      </c>
      <c r="BB151" s="111">
        <f t="shared" si="187"/>
        <v>634.20268471718737</v>
      </c>
      <c r="BC151" s="111">
        <f t="shared" si="188"/>
        <v>1178.7741683704296</v>
      </c>
      <c r="BD151" s="111">
        <f t="shared" si="189"/>
        <v>1637.2782699039308</v>
      </c>
      <c r="BE151" s="111">
        <f t="shared" si="190"/>
        <v>591.57105126225656</v>
      </c>
      <c r="BF151" s="112">
        <f t="shared" si="191"/>
        <v>1045.707218641674</v>
      </c>
      <c r="BG151" s="126">
        <f t="shared" si="192"/>
        <v>1552.6806159335367</v>
      </c>
      <c r="BH151" s="127">
        <f t="shared" si="193"/>
        <v>534.52142818540551</v>
      </c>
      <c r="BI151" s="127">
        <f t="shared" si="194"/>
        <v>1018.1591877481311</v>
      </c>
      <c r="BJ151" s="127">
        <f t="shared" si="195"/>
        <v>1303.111731242574</v>
      </c>
      <c r="BK151" s="127">
        <f t="shared" si="196"/>
        <v>472.18459707385392</v>
      </c>
      <c r="BL151" s="128">
        <f t="shared" si="197"/>
        <v>830.92713416872016</v>
      </c>
      <c r="BM151" s="132">
        <f t="shared" si="198"/>
        <v>1818.0996929558746</v>
      </c>
      <c r="BN151" s="133">
        <f t="shared" si="199"/>
        <v>660.01448155386674</v>
      </c>
      <c r="BO151" s="133">
        <f t="shared" si="200"/>
        <v>1158.0852114020076</v>
      </c>
      <c r="BP151" s="133">
        <f t="shared" si="201"/>
        <v>1429.8101276763207</v>
      </c>
      <c r="BQ151" s="133">
        <f t="shared" si="202"/>
        <v>545.64705442593686</v>
      </c>
      <c r="BR151" s="231">
        <f t="shared" si="203"/>
        <v>884.1630732503836</v>
      </c>
      <c r="BS151" s="401">
        <f t="shared" si="204"/>
        <v>1588.3973242610375</v>
      </c>
      <c r="BT151" s="402">
        <f t="shared" si="205"/>
        <v>582.55803414286743</v>
      </c>
      <c r="BU151" s="402">
        <f t="shared" si="206"/>
        <v>1005.8392901181702</v>
      </c>
      <c r="BV151" s="402">
        <f t="shared" si="207"/>
        <v>1201.997412106733</v>
      </c>
      <c r="BW151" s="402">
        <f t="shared" si="208"/>
        <v>461.80620681487</v>
      </c>
      <c r="BX151" s="403">
        <f t="shared" si="209"/>
        <v>740.19120529186284</v>
      </c>
      <c r="BY151" s="223">
        <f t="shared" si="222"/>
        <v>0.16695841679702281</v>
      </c>
      <c r="BZ151" s="143">
        <f t="shared" si="223"/>
        <v>0.17193433673311745</v>
      </c>
      <c r="CA151" s="143">
        <f t="shared" si="224"/>
        <v>0.16424308489538963</v>
      </c>
      <c r="CB151" s="143">
        <f t="shared" si="225"/>
        <v>3.4188616322866329E-2</v>
      </c>
      <c r="CC151" s="143">
        <f t="shared" si="226"/>
        <v>8.4152294687017404E-2</v>
      </c>
      <c r="CD151" s="147">
        <f t="shared" si="227"/>
        <v>6.9237142489802818E-3</v>
      </c>
      <c r="CE151" s="150">
        <f t="shared" si="228"/>
        <v>0.21947220756823355</v>
      </c>
      <c r="CF151" s="144">
        <f t="shared" si="229"/>
        <v>0.20318922892738084</v>
      </c>
      <c r="CG151" s="144">
        <f t="shared" si="230"/>
        <v>0.22841643848921442</v>
      </c>
      <c r="CH151" s="144">
        <f t="shared" si="231"/>
        <v>0.24267560621412418</v>
      </c>
      <c r="CI151" s="144">
        <f t="shared" si="232"/>
        <v>0.21318144203456027</v>
      </c>
      <c r="CJ151" s="151">
        <f t="shared" si="233"/>
        <v>0.2600048398053128</v>
      </c>
      <c r="CK151" s="155">
        <f t="shared" si="234"/>
        <v>-0.14164046093037755</v>
      </c>
      <c r="CL151" s="145">
        <f t="shared" si="235"/>
        <v>-0.15527293339655762</v>
      </c>
      <c r="CM151" s="145">
        <f t="shared" si="236"/>
        <v>-0.13430593420814987</v>
      </c>
      <c r="CN151" s="145">
        <f t="shared" si="237"/>
        <v>-0.20230196416878965</v>
      </c>
      <c r="CO151" s="145">
        <f t="shared" si="238"/>
        <v>-0.20001053363410576</v>
      </c>
      <c r="CP151" s="156">
        <f t="shared" si="239"/>
        <v>-0.20359825814680971</v>
      </c>
      <c r="CQ151" s="160">
        <f t="shared" si="216"/>
        <v>0.21746193221259869</v>
      </c>
      <c r="CR151" s="146">
        <f t="shared" si="217"/>
        <v>0.28383192990606093</v>
      </c>
      <c r="CS151" s="146">
        <f t="shared" si="218"/>
        <v>0.1826184751356808</v>
      </c>
      <c r="CT151" s="146">
        <f t="shared" si="219"/>
        <v>0.14081846685908703</v>
      </c>
      <c r="CU151" s="146">
        <f t="shared" si="220"/>
        <v>0.20148907807173846</v>
      </c>
      <c r="CV151" s="408">
        <f t="shared" si="221"/>
        <v>0.10634164340292401</v>
      </c>
      <c r="CW151" s="410">
        <f t="shared" si="210"/>
        <v>-0.12954627661153237</v>
      </c>
      <c r="CX151" s="411">
        <f t="shared" si="211"/>
        <v>-0.12059290443603876</v>
      </c>
      <c r="CY151" s="411">
        <f t="shared" si="212"/>
        <v>-0.13464897133242706</v>
      </c>
      <c r="CZ151" s="411">
        <f t="shared" si="213"/>
        <v>-0.16241402303621175</v>
      </c>
      <c r="DA151" s="411">
        <f t="shared" si="214"/>
        <v>-0.15675808749730022</v>
      </c>
      <c r="DB151" s="412">
        <f t="shared" si="215"/>
        <v>-0.16590449290562681</v>
      </c>
    </row>
    <row r="152" spans="1:106" x14ac:dyDescent="0.25">
      <c r="A152" s="191">
        <v>13</v>
      </c>
      <c r="B152" s="192" t="s">
        <v>351</v>
      </c>
      <c r="C152" s="2">
        <v>1317</v>
      </c>
      <c r="D152" s="7" t="s">
        <v>151</v>
      </c>
      <c r="E152" s="24">
        <v>111207.58271954706</v>
      </c>
      <c r="F152" s="25">
        <v>42395.706535226593</v>
      </c>
      <c r="G152" s="26">
        <v>68811.87618432047</v>
      </c>
      <c r="H152" s="41">
        <v>112620.3486036181</v>
      </c>
      <c r="I152" s="33">
        <v>41666.490309426714</v>
      </c>
      <c r="J152" s="33">
        <v>70953.858294191392</v>
      </c>
      <c r="K152" s="33">
        <v>99911.678071788658</v>
      </c>
      <c r="L152" s="33">
        <v>38545.522274262432</v>
      </c>
      <c r="M152" s="42">
        <v>61366.155797526226</v>
      </c>
      <c r="N152" s="11">
        <v>123732.85621786224</v>
      </c>
      <c r="O152" s="12">
        <v>43398.897867164058</v>
      </c>
      <c r="P152" s="12">
        <v>80333.958350698173</v>
      </c>
      <c r="Q152" s="12">
        <v>111746.97717541878</v>
      </c>
      <c r="R152" s="12">
        <v>40481.587753527492</v>
      </c>
      <c r="S152" s="13">
        <v>71265.38942189129</v>
      </c>
      <c r="T152" s="50">
        <v>115084.56846197757</v>
      </c>
      <c r="U152" s="35">
        <v>38890.963495445496</v>
      </c>
      <c r="V152" s="35">
        <v>76193.604966532075</v>
      </c>
      <c r="W152" s="35">
        <v>96537.587147544022</v>
      </c>
      <c r="X152" s="35">
        <v>34355.430782732263</v>
      </c>
      <c r="Y152" s="51">
        <v>62182.156364811766</v>
      </c>
      <c r="Z152" s="59">
        <v>160663.39066769031</v>
      </c>
      <c r="AA152" s="37">
        <v>59395.71426950788</v>
      </c>
      <c r="AB152" s="37">
        <v>101267.67639818243</v>
      </c>
      <c r="AC152" s="37">
        <v>126418.42594528157</v>
      </c>
      <c r="AD152" s="37">
        <v>49103.614303099959</v>
      </c>
      <c r="AE152" s="226">
        <v>77314.811642181608</v>
      </c>
      <c r="AF152" s="41">
        <v>185361.80121326787</v>
      </c>
      <c r="AG152" s="33">
        <v>69383.860081294159</v>
      </c>
      <c r="AH152" s="33">
        <v>115977.94113197371</v>
      </c>
      <c r="AI152" s="33">
        <v>140349.55239999524</v>
      </c>
      <c r="AJ152" s="33">
        <v>55002.069082199167</v>
      </c>
      <c r="AK152" s="42">
        <v>85347.483317796068</v>
      </c>
      <c r="AL152" s="108">
        <v>52142.25390625</v>
      </c>
      <c r="AM152" s="333">
        <v>53113.40625</v>
      </c>
      <c r="AN152" s="333">
        <v>54108.45703125</v>
      </c>
      <c r="AO152" s="333">
        <v>55128</v>
      </c>
      <c r="AP152" s="388">
        <v>57854</v>
      </c>
      <c r="AQ152" s="93">
        <v>58565</v>
      </c>
      <c r="AR152" s="391">
        <f t="shared" si="177"/>
        <v>2132.7728356256812</v>
      </c>
      <c r="AS152" s="122">
        <f t="shared" si="178"/>
        <v>813.07775094365172</v>
      </c>
      <c r="AT152" s="123">
        <f t="shared" si="179"/>
        <v>1319.6950846820293</v>
      </c>
      <c r="AU152" s="116">
        <f t="shared" si="180"/>
        <v>2120.3751850055392</v>
      </c>
      <c r="AV152" s="117">
        <f t="shared" si="181"/>
        <v>784.48160739882348</v>
      </c>
      <c r="AW152" s="117">
        <f t="shared" si="182"/>
        <v>1335.8935776067156</v>
      </c>
      <c r="AX152" s="117">
        <f t="shared" si="183"/>
        <v>1881.1009333785416</v>
      </c>
      <c r="AY152" s="117">
        <f t="shared" si="184"/>
        <v>725.72115019006969</v>
      </c>
      <c r="AZ152" s="118">
        <f t="shared" si="185"/>
        <v>1155.3797831884717</v>
      </c>
      <c r="BA152" s="110">
        <f t="shared" si="186"/>
        <v>2286.7563225172198</v>
      </c>
      <c r="BB152" s="111">
        <f t="shared" si="187"/>
        <v>802.07236074204263</v>
      </c>
      <c r="BC152" s="111">
        <f t="shared" si="188"/>
        <v>1484.6839617751768</v>
      </c>
      <c r="BD152" s="111">
        <f t="shared" si="189"/>
        <v>2065.2405059504845</v>
      </c>
      <c r="BE152" s="111">
        <f t="shared" si="190"/>
        <v>748.1563876446819</v>
      </c>
      <c r="BF152" s="112">
        <f t="shared" si="191"/>
        <v>1317.0841183058021</v>
      </c>
      <c r="BG152" s="126">
        <f t="shared" si="192"/>
        <v>2087.588311964475</v>
      </c>
      <c r="BH152" s="127">
        <f t="shared" si="193"/>
        <v>705.46661397920286</v>
      </c>
      <c r="BI152" s="127">
        <f t="shared" si="194"/>
        <v>1382.121697985272</v>
      </c>
      <c r="BJ152" s="127">
        <f t="shared" si="195"/>
        <v>1751.1534455729216</v>
      </c>
      <c r="BK152" s="127">
        <f t="shared" si="196"/>
        <v>623.19385398948384</v>
      </c>
      <c r="BL152" s="128">
        <f t="shared" si="197"/>
        <v>1127.9595915834379</v>
      </c>
      <c r="BM152" s="132">
        <f t="shared" si="198"/>
        <v>2777.0489623481576</v>
      </c>
      <c r="BN152" s="133">
        <f t="shared" si="199"/>
        <v>1026.6483608654178</v>
      </c>
      <c r="BO152" s="133">
        <f t="shared" si="200"/>
        <v>1750.4006014827398</v>
      </c>
      <c r="BP152" s="133">
        <f t="shared" si="201"/>
        <v>2185.1285294928884</v>
      </c>
      <c r="BQ152" s="133">
        <f t="shared" si="202"/>
        <v>848.7505497130702</v>
      </c>
      <c r="BR152" s="231">
        <f t="shared" si="203"/>
        <v>1336.3779797798184</v>
      </c>
      <c r="BS152" s="401">
        <f t="shared" si="204"/>
        <v>3165.0610640018417</v>
      </c>
      <c r="BT152" s="402">
        <f t="shared" si="205"/>
        <v>1184.7325208109651</v>
      </c>
      <c r="BU152" s="402">
        <f t="shared" si="206"/>
        <v>1980.3285431908771</v>
      </c>
      <c r="BV152" s="402">
        <f t="shared" si="207"/>
        <v>2396.4748979765259</v>
      </c>
      <c r="BW152" s="402">
        <f t="shared" si="208"/>
        <v>939.1627948808873</v>
      </c>
      <c r="BX152" s="403">
        <f t="shared" si="209"/>
        <v>1457.3121030956383</v>
      </c>
      <c r="BY152" s="223">
        <f t="shared" si="222"/>
        <v>1.2703862897855366E-2</v>
      </c>
      <c r="BZ152" s="143">
        <f t="shared" si="223"/>
        <v>-1.7200237604106754E-2</v>
      </c>
      <c r="CA152" s="143">
        <f t="shared" si="224"/>
        <v>3.1128087601235838E-2</v>
      </c>
      <c r="CB152" s="143">
        <f t="shared" si="225"/>
        <v>-0.10157494994064746</v>
      </c>
      <c r="CC152" s="143">
        <f t="shared" si="226"/>
        <v>-9.0815428627543757E-2</v>
      </c>
      <c r="CD152" s="147">
        <f t="shared" si="227"/>
        <v>-0.10820400197852521</v>
      </c>
      <c r="CE152" s="150">
        <f t="shared" si="228"/>
        <v>9.8672289262361004E-2</v>
      </c>
      <c r="CF152" s="144">
        <f t="shared" si="229"/>
        <v>4.1577957367467562E-2</v>
      </c>
      <c r="CG152" s="144">
        <f t="shared" si="230"/>
        <v>0.13219999985927022</v>
      </c>
      <c r="CH152" s="144">
        <f t="shared" si="231"/>
        <v>0.11845761508605843</v>
      </c>
      <c r="CI152" s="144">
        <f t="shared" si="232"/>
        <v>5.0228025592425493E-2</v>
      </c>
      <c r="CJ152" s="151">
        <f t="shared" si="233"/>
        <v>0.16131422109976978</v>
      </c>
      <c r="CK152" s="155">
        <f t="shared" si="234"/>
        <v>-6.9894836506943808E-2</v>
      </c>
      <c r="CL152" s="145">
        <f t="shared" si="235"/>
        <v>-0.10387209337703712</v>
      </c>
      <c r="CM152" s="145">
        <f t="shared" si="236"/>
        <v>-5.1539267691645047E-2</v>
      </c>
      <c r="CN152" s="145">
        <f t="shared" si="237"/>
        <v>-0.13610560582770201</v>
      </c>
      <c r="CO152" s="145">
        <f t="shared" si="238"/>
        <v>-0.15133193411519308</v>
      </c>
      <c r="CP152" s="156">
        <f t="shared" si="239"/>
        <v>-0.12745644317337215</v>
      </c>
      <c r="CQ152" s="160">
        <f t="shared" si="216"/>
        <v>0.39604634065922911</v>
      </c>
      <c r="CR152" s="146">
        <f t="shared" si="217"/>
        <v>0.52723689338433821</v>
      </c>
      <c r="CS152" s="146">
        <f t="shared" si="218"/>
        <v>0.32908367365823032</v>
      </c>
      <c r="CT152" s="146">
        <f t="shared" si="219"/>
        <v>0.30952543647138109</v>
      </c>
      <c r="CU152" s="146">
        <f t="shared" si="220"/>
        <v>0.4292824506738665</v>
      </c>
      <c r="CV152" s="408">
        <f t="shared" si="221"/>
        <v>0.24336009173739839</v>
      </c>
      <c r="CW152" s="410">
        <f t="shared" si="210"/>
        <v>0.15372768147700028</v>
      </c>
      <c r="CX152" s="411">
        <f t="shared" si="211"/>
        <v>0.1681627358914331</v>
      </c>
      <c r="CY152" s="411">
        <f t="shared" si="212"/>
        <v>0.14526120532232634</v>
      </c>
      <c r="CZ152" s="411">
        <f t="shared" si="213"/>
        <v>0.11019854384790044</v>
      </c>
      <c r="DA152" s="411">
        <f t="shared" si="214"/>
        <v>0.12012261954262768</v>
      </c>
      <c r="DB152" s="412">
        <f t="shared" si="215"/>
        <v>0.10389563791205014</v>
      </c>
    </row>
    <row r="153" spans="1:106" x14ac:dyDescent="0.25">
      <c r="A153" s="193">
        <v>13</v>
      </c>
      <c r="B153" s="192" t="s">
        <v>351</v>
      </c>
      <c r="C153" s="2">
        <v>1318</v>
      </c>
      <c r="D153" s="7" t="s">
        <v>122</v>
      </c>
      <c r="E153" s="24">
        <v>19587.676219671026</v>
      </c>
      <c r="F153" s="25">
        <v>7189.3717629642042</v>
      </c>
      <c r="G153" s="26">
        <v>12398.304456706821</v>
      </c>
      <c r="H153" s="41">
        <v>17559.236723546761</v>
      </c>
      <c r="I153" s="33">
        <v>6106.3606717271323</v>
      </c>
      <c r="J153" s="33">
        <v>11452.876051819629</v>
      </c>
      <c r="K153" s="33">
        <v>15554.268684581844</v>
      </c>
      <c r="L153" s="33">
        <v>5648.9725805748276</v>
      </c>
      <c r="M153" s="42">
        <v>9905.2961040070168</v>
      </c>
      <c r="N153" s="11">
        <v>23524.283210038324</v>
      </c>
      <c r="O153" s="12">
        <v>8241.4950082338237</v>
      </c>
      <c r="P153" s="12">
        <v>15282.7882018045</v>
      </c>
      <c r="Q153" s="12">
        <v>21245.07217066372</v>
      </c>
      <c r="R153" s="12">
        <v>7687.4948395521915</v>
      </c>
      <c r="S153" s="13">
        <v>13557.577331111528</v>
      </c>
      <c r="T153" s="50">
        <v>19256.103894164713</v>
      </c>
      <c r="U153" s="35">
        <v>6513.0736580743796</v>
      </c>
      <c r="V153" s="35">
        <v>12743.030236090332</v>
      </c>
      <c r="W153" s="35">
        <v>16153.18738369536</v>
      </c>
      <c r="X153" s="35">
        <v>5753.5075280152305</v>
      </c>
      <c r="Y153" s="51">
        <v>10399.67985568013</v>
      </c>
      <c r="Z153" s="59">
        <v>21901.512919963126</v>
      </c>
      <c r="AA153" s="37">
        <v>7953.1905582630607</v>
      </c>
      <c r="AB153" s="37">
        <v>13948.322361700068</v>
      </c>
      <c r="AC153" s="37">
        <v>17224.183024798942</v>
      </c>
      <c r="AD153" s="37">
        <v>6575.0602792648478</v>
      </c>
      <c r="AE153" s="226">
        <v>10649.122745534096</v>
      </c>
      <c r="AF153" s="41">
        <v>19722.909126007627</v>
      </c>
      <c r="AG153" s="33">
        <v>7259.3275859752239</v>
      </c>
      <c r="AH153" s="33">
        <v>12463.581540032403</v>
      </c>
      <c r="AI153" s="33">
        <v>14926.500353971598</v>
      </c>
      <c r="AJ153" s="33">
        <v>5754.6241576399188</v>
      </c>
      <c r="AK153" s="42">
        <v>9171.8761963316792</v>
      </c>
      <c r="AL153" s="108">
        <v>9280.4273704816824</v>
      </c>
      <c r="AM153" s="333">
        <v>9464.60555663989</v>
      </c>
      <c r="AN153" s="333">
        <v>9652.4389197530309</v>
      </c>
      <c r="AO153" s="333">
        <v>9844</v>
      </c>
      <c r="AP153" s="388">
        <v>10264</v>
      </c>
      <c r="AQ153" s="93">
        <v>10276</v>
      </c>
      <c r="AR153" s="391">
        <f t="shared" si="177"/>
        <v>2110.643770778669</v>
      </c>
      <c r="AS153" s="122">
        <f t="shared" si="178"/>
        <v>774.68110852647669</v>
      </c>
      <c r="AT153" s="123">
        <f t="shared" si="179"/>
        <v>1335.9626622521923</v>
      </c>
      <c r="AU153" s="116">
        <f t="shared" si="180"/>
        <v>1855.2528806895798</v>
      </c>
      <c r="AV153" s="117">
        <f t="shared" si="181"/>
        <v>645.17856926887123</v>
      </c>
      <c r="AW153" s="117">
        <f t="shared" si="182"/>
        <v>1210.0743114207087</v>
      </c>
      <c r="AX153" s="117">
        <f t="shared" si="183"/>
        <v>1643.4143601124247</v>
      </c>
      <c r="AY153" s="117">
        <f t="shared" si="184"/>
        <v>596.85240412494454</v>
      </c>
      <c r="AZ153" s="118">
        <f t="shared" si="185"/>
        <v>1046.5619559874801</v>
      </c>
      <c r="BA153" s="110">
        <f t="shared" si="186"/>
        <v>2437.1335996643866</v>
      </c>
      <c r="BB153" s="111">
        <f t="shared" si="187"/>
        <v>853.82513960986478</v>
      </c>
      <c r="BC153" s="111">
        <f t="shared" si="188"/>
        <v>1583.3084600545214</v>
      </c>
      <c r="BD153" s="111">
        <f t="shared" si="189"/>
        <v>2201.0056056596418</v>
      </c>
      <c r="BE153" s="111">
        <f t="shared" si="190"/>
        <v>796.43030155003407</v>
      </c>
      <c r="BF153" s="112">
        <f t="shared" si="191"/>
        <v>1404.5753041096079</v>
      </c>
      <c r="BG153" s="126">
        <f t="shared" si="192"/>
        <v>1956.1259543036076</v>
      </c>
      <c r="BH153" s="127">
        <f t="shared" si="193"/>
        <v>661.62877469264322</v>
      </c>
      <c r="BI153" s="127">
        <f t="shared" si="194"/>
        <v>1294.4971796109642</v>
      </c>
      <c r="BJ153" s="127">
        <f t="shared" si="195"/>
        <v>1640.9170442599918</v>
      </c>
      <c r="BK153" s="127">
        <f t="shared" si="196"/>
        <v>584.46846078984458</v>
      </c>
      <c r="BL153" s="128">
        <f t="shared" si="197"/>
        <v>1056.4485834701475</v>
      </c>
      <c r="BM153" s="132">
        <f t="shared" si="198"/>
        <v>2133.8184840182316</v>
      </c>
      <c r="BN153" s="133">
        <f t="shared" si="199"/>
        <v>774.86268104667386</v>
      </c>
      <c r="BO153" s="133">
        <f t="shared" si="200"/>
        <v>1358.9558029715577</v>
      </c>
      <c r="BP153" s="133">
        <f t="shared" si="201"/>
        <v>1678.1160390490006</v>
      </c>
      <c r="BQ153" s="133">
        <f t="shared" si="202"/>
        <v>640.5943374186329</v>
      </c>
      <c r="BR153" s="231">
        <f t="shared" si="203"/>
        <v>1037.5217016303679</v>
      </c>
      <c r="BS153" s="401">
        <f t="shared" si="204"/>
        <v>1919.3177428968108</v>
      </c>
      <c r="BT153" s="402">
        <f t="shared" si="205"/>
        <v>706.43514849895132</v>
      </c>
      <c r="BU153" s="402">
        <f t="shared" si="206"/>
        <v>1212.8825943978595</v>
      </c>
      <c r="BV153" s="402">
        <f t="shared" si="207"/>
        <v>1452.5593960657452</v>
      </c>
      <c r="BW153" s="402">
        <f t="shared" si="208"/>
        <v>560.00624344491234</v>
      </c>
      <c r="BX153" s="403">
        <f t="shared" si="209"/>
        <v>892.55315262083298</v>
      </c>
      <c r="BY153" s="223">
        <f t="shared" si="222"/>
        <v>-0.10355692392378807</v>
      </c>
      <c r="BZ153" s="143">
        <f t="shared" si="223"/>
        <v>-0.1506405743011045</v>
      </c>
      <c r="CA153" s="143">
        <f t="shared" si="224"/>
        <v>-7.6254653060706695E-2</v>
      </c>
      <c r="CB153" s="143">
        <f t="shared" si="225"/>
        <v>-0.20591557108946956</v>
      </c>
      <c r="CC153" s="143">
        <f t="shared" si="226"/>
        <v>-0.2142606104089218</v>
      </c>
      <c r="CD153" s="147">
        <f t="shared" si="227"/>
        <v>-0.20107655537941074</v>
      </c>
      <c r="CE153" s="150">
        <f t="shared" si="228"/>
        <v>0.33970989630161402</v>
      </c>
      <c r="CF153" s="144">
        <f t="shared" si="229"/>
        <v>0.34965742301998465</v>
      </c>
      <c r="CG153" s="144">
        <f t="shared" si="230"/>
        <v>0.33440614677536623</v>
      </c>
      <c r="CH153" s="144">
        <f t="shared" si="231"/>
        <v>0.36586763424775343</v>
      </c>
      <c r="CI153" s="144">
        <f t="shared" si="232"/>
        <v>0.36086602119246403</v>
      </c>
      <c r="CJ153" s="151">
        <f t="shared" si="233"/>
        <v>0.36872004519148538</v>
      </c>
      <c r="CK153" s="155">
        <f t="shared" si="234"/>
        <v>-0.18143716761802484</v>
      </c>
      <c r="CL153" s="145">
        <f t="shared" si="235"/>
        <v>-0.20972182212482463</v>
      </c>
      <c r="CM153" s="145">
        <f t="shared" si="236"/>
        <v>-0.16618420226580705</v>
      </c>
      <c r="CN153" s="145">
        <f t="shared" si="237"/>
        <v>-0.23967368743512643</v>
      </c>
      <c r="CO153" s="145">
        <f t="shared" si="238"/>
        <v>-0.25157575411778993</v>
      </c>
      <c r="CP153" s="156">
        <f t="shared" si="239"/>
        <v>-0.23292490968756996</v>
      </c>
      <c r="CQ153" s="160">
        <f t="shared" si="216"/>
        <v>0.13738028421211765</v>
      </c>
      <c r="CR153" s="146">
        <f t="shared" si="217"/>
        <v>0.22111171710814925</v>
      </c>
      <c r="CS153" s="146">
        <f t="shared" si="218"/>
        <v>9.4584420132360125E-2</v>
      </c>
      <c r="CT153" s="146">
        <f t="shared" si="219"/>
        <v>6.630243404373673E-2</v>
      </c>
      <c r="CU153" s="146">
        <f t="shared" si="220"/>
        <v>0.14279163575423806</v>
      </c>
      <c r="CV153" s="408">
        <f t="shared" si="221"/>
        <v>2.3985631607469613E-2</v>
      </c>
      <c r="CW153" s="410">
        <f t="shared" si="210"/>
        <v>-9.9472753408268513E-2</v>
      </c>
      <c r="CX153" s="411">
        <f t="shared" si="211"/>
        <v>-8.7243348088389475E-2</v>
      </c>
      <c r="CY153" s="411">
        <f t="shared" si="212"/>
        <v>-0.10644583507365253</v>
      </c>
      <c r="CZ153" s="411">
        <f t="shared" si="213"/>
        <v>-0.13339864465671311</v>
      </c>
      <c r="DA153" s="411">
        <f t="shared" si="214"/>
        <v>-0.1247800152056798</v>
      </c>
      <c r="DB153" s="412">
        <f t="shared" si="215"/>
        <v>-0.13872002271942324</v>
      </c>
    </row>
    <row r="154" spans="1:106" x14ac:dyDescent="0.25">
      <c r="A154" s="191">
        <v>13</v>
      </c>
      <c r="B154" s="192" t="s">
        <v>351</v>
      </c>
      <c r="C154" s="2">
        <v>1319</v>
      </c>
      <c r="D154" s="7" t="s">
        <v>152</v>
      </c>
      <c r="E154" s="24">
        <v>70292.86336844365</v>
      </c>
      <c r="F154" s="25">
        <v>27496.792698161436</v>
      </c>
      <c r="G154" s="26">
        <v>42796.070670282214</v>
      </c>
      <c r="H154" s="41">
        <v>76874.275797311857</v>
      </c>
      <c r="I154" s="33">
        <v>29712.513629420948</v>
      </c>
      <c r="J154" s="33">
        <v>47161.762167890905</v>
      </c>
      <c r="K154" s="33">
        <v>68275.928465093762</v>
      </c>
      <c r="L154" s="33">
        <v>27486.9408827568</v>
      </c>
      <c r="M154" s="42">
        <v>40788.987582336966</v>
      </c>
      <c r="N154" s="11">
        <v>73552.463048836129</v>
      </c>
      <c r="O154" s="12">
        <v>27331.705442371287</v>
      </c>
      <c r="P154" s="12">
        <v>46220.757606464846</v>
      </c>
      <c r="Q154" s="12">
        <v>66497.532490954705</v>
      </c>
      <c r="R154" s="12">
        <v>25494.445405168972</v>
      </c>
      <c r="S154" s="13">
        <v>41003.087085785737</v>
      </c>
      <c r="T154" s="50">
        <v>61469.865897405027</v>
      </c>
      <c r="U154" s="35">
        <v>22819.040732906738</v>
      </c>
      <c r="V154" s="35">
        <v>38650.825164498288</v>
      </c>
      <c r="W154" s="35">
        <v>51701.064112064996</v>
      </c>
      <c r="X154" s="35">
        <v>20157.843981405465</v>
      </c>
      <c r="Y154" s="51">
        <v>31543.220130659527</v>
      </c>
      <c r="Z154" s="59">
        <v>64002.857527515051</v>
      </c>
      <c r="AA154" s="37">
        <v>24825.317364406652</v>
      </c>
      <c r="AB154" s="37">
        <v>39177.540163108395</v>
      </c>
      <c r="AC154" s="37">
        <v>50434.450306400562</v>
      </c>
      <c r="AD154" s="37">
        <v>20523.581942000179</v>
      </c>
      <c r="AE154" s="226">
        <v>29910.868364400383</v>
      </c>
      <c r="AF154" s="41">
        <v>66068.490047275685</v>
      </c>
      <c r="AG154" s="33">
        <v>25597.968743561705</v>
      </c>
      <c r="AH154" s="33">
        <v>40470.521303713977</v>
      </c>
      <c r="AI154" s="33">
        <v>50074.075120910224</v>
      </c>
      <c r="AJ154" s="33">
        <v>20292.05702230649</v>
      </c>
      <c r="AK154" s="42">
        <v>29782.018098603734</v>
      </c>
      <c r="AL154" s="108">
        <v>19067.408203125</v>
      </c>
      <c r="AM154" s="333">
        <v>19517.45703125</v>
      </c>
      <c r="AN154" s="333">
        <v>19978.5625</v>
      </c>
      <c r="AO154" s="333">
        <v>20451</v>
      </c>
      <c r="AP154" s="388">
        <v>21525</v>
      </c>
      <c r="AQ154" s="93">
        <v>21899</v>
      </c>
      <c r="AR154" s="391">
        <f t="shared" si="177"/>
        <v>3686.5452619262223</v>
      </c>
      <c r="AS154" s="122">
        <f t="shared" si="178"/>
        <v>1442.0833919973941</v>
      </c>
      <c r="AT154" s="123">
        <f t="shared" si="179"/>
        <v>2244.461869928828</v>
      </c>
      <c r="AU154" s="116">
        <f t="shared" si="180"/>
        <v>3938.7444621615459</v>
      </c>
      <c r="AV154" s="117">
        <f t="shared" si="181"/>
        <v>1522.3557854820599</v>
      </c>
      <c r="AW154" s="117">
        <f t="shared" si="182"/>
        <v>2416.3886766794853</v>
      </c>
      <c r="AX154" s="117">
        <f t="shared" si="183"/>
        <v>3498.1979648155534</v>
      </c>
      <c r="AY154" s="117">
        <f t="shared" si="184"/>
        <v>1408.3259329710122</v>
      </c>
      <c r="AZ154" s="118">
        <f t="shared" si="185"/>
        <v>2089.8720318445412</v>
      </c>
      <c r="BA154" s="110">
        <f t="shared" si="186"/>
        <v>3681.5693345723012</v>
      </c>
      <c r="BB154" s="111">
        <f t="shared" si="187"/>
        <v>1368.0516524835703</v>
      </c>
      <c r="BC154" s="111">
        <f t="shared" si="188"/>
        <v>2313.5176820887314</v>
      </c>
      <c r="BD154" s="111">
        <f t="shared" si="189"/>
        <v>3328.4443007826367</v>
      </c>
      <c r="BE154" s="111">
        <f t="shared" si="190"/>
        <v>1276.0900793122114</v>
      </c>
      <c r="BF154" s="112">
        <f t="shared" si="191"/>
        <v>2052.3542214704253</v>
      </c>
      <c r="BG154" s="126">
        <f t="shared" si="192"/>
        <v>3005.7144343750929</v>
      </c>
      <c r="BH154" s="127">
        <f t="shared" si="193"/>
        <v>1115.7909507068964</v>
      </c>
      <c r="BI154" s="127">
        <f t="shared" si="194"/>
        <v>1889.9234836681967</v>
      </c>
      <c r="BJ154" s="127">
        <f t="shared" si="195"/>
        <v>2528.0457734127913</v>
      </c>
      <c r="BK154" s="127">
        <f t="shared" si="196"/>
        <v>985.66544332333217</v>
      </c>
      <c r="BL154" s="128">
        <f t="shared" si="197"/>
        <v>1542.380330089459</v>
      </c>
      <c r="BM154" s="132">
        <f t="shared" si="198"/>
        <v>2973.4196296174237</v>
      </c>
      <c r="BN154" s="133">
        <f t="shared" si="199"/>
        <v>1153.3248485206343</v>
      </c>
      <c r="BO154" s="133">
        <f t="shared" si="200"/>
        <v>1820.0947810967896</v>
      </c>
      <c r="BP154" s="133">
        <f t="shared" si="201"/>
        <v>2343.0638934448575</v>
      </c>
      <c r="BQ154" s="133">
        <f t="shared" si="202"/>
        <v>953.4765129849095</v>
      </c>
      <c r="BR154" s="231">
        <f t="shared" si="203"/>
        <v>1389.587380459948</v>
      </c>
      <c r="BS154" s="401">
        <f t="shared" si="204"/>
        <v>3016.9637904596411</v>
      </c>
      <c r="BT154" s="402">
        <f t="shared" si="205"/>
        <v>1168.9103951578475</v>
      </c>
      <c r="BU154" s="402">
        <f t="shared" si="206"/>
        <v>1848.0533953017937</v>
      </c>
      <c r="BV154" s="402">
        <f t="shared" si="207"/>
        <v>2286.5918590305596</v>
      </c>
      <c r="BW154" s="402">
        <f t="shared" si="208"/>
        <v>926.62025765133069</v>
      </c>
      <c r="BX154" s="403">
        <f t="shared" si="209"/>
        <v>1359.9716013792288</v>
      </c>
      <c r="BY154" s="223">
        <f t="shared" si="222"/>
        <v>9.362845833113094E-2</v>
      </c>
      <c r="BZ154" s="143">
        <f t="shared" si="223"/>
        <v>8.0581068329749775E-2</v>
      </c>
      <c r="CA154" s="143">
        <f t="shared" si="224"/>
        <v>0.10201150314111075</v>
      </c>
      <c r="CB154" s="143">
        <f t="shared" si="225"/>
        <v>-2.8693309771406234E-2</v>
      </c>
      <c r="CC154" s="143">
        <f t="shared" si="226"/>
        <v>-3.5828961991246118E-4</v>
      </c>
      <c r="CD154" s="147">
        <f t="shared" si="227"/>
        <v>-4.689877029619393E-2</v>
      </c>
      <c r="CE154" s="150">
        <f t="shared" si="228"/>
        <v>-4.3210979407911188E-2</v>
      </c>
      <c r="CF154" s="144">
        <f t="shared" si="229"/>
        <v>-8.0128131087913584E-2</v>
      </c>
      <c r="CG154" s="144">
        <f t="shared" si="230"/>
        <v>-1.995270147192937E-2</v>
      </c>
      <c r="CH154" s="144">
        <f t="shared" si="231"/>
        <v>-2.6047188432571321E-2</v>
      </c>
      <c r="CI154" s="144">
        <f t="shared" si="232"/>
        <v>-7.2488804268421428E-2</v>
      </c>
      <c r="CJ154" s="151">
        <f t="shared" si="233"/>
        <v>5.2489536058375683E-3</v>
      </c>
      <c r="CK154" s="155">
        <f t="shared" si="234"/>
        <v>-0.16427182245968708</v>
      </c>
      <c r="CL154" s="145">
        <f t="shared" si="235"/>
        <v>-0.16510732266522743</v>
      </c>
      <c r="CM154" s="145">
        <f t="shared" si="236"/>
        <v>-0.16377776639705618</v>
      </c>
      <c r="CN154" s="145">
        <f t="shared" si="237"/>
        <v>-0.22251154027260173</v>
      </c>
      <c r="CO154" s="145">
        <f t="shared" si="238"/>
        <v>-0.20932408369556124</v>
      </c>
      <c r="CP154" s="156">
        <f t="shared" si="239"/>
        <v>-0.23071109098040568</v>
      </c>
      <c r="CQ154" s="160">
        <f t="shared" si="216"/>
        <v>4.1207046625702091E-2</v>
      </c>
      <c r="CR154" s="146">
        <f t="shared" si="217"/>
        <v>8.792116438999624E-2</v>
      </c>
      <c r="CS154" s="146">
        <f t="shared" si="218"/>
        <v>1.3627522733820107E-2</v>
      </c>
      <c r="CT154" s="146">
        <f t="shared" si="219"/>
        <v>-2.4498795671187283E-2</v>
      </c>
      <c r="CU154" s="146">
        <f t="shared" si="220"/>
        <v>1.8143704303500277E-2</v>
      </c>
      <c r="CV154" s="408">
        <f t="shared" si="221"/>
        <v>-5.1749686921549361E-2</v>
      </c>
      <c r="CW154" s="410">
        <f t="shared" si="210"/>
        <v>3.2274067120715857E-2</v>
      </c>
      <c r="CX154" s="411">
        <f t="shared" si="211"/>
        <v>3.1123524739419595E-2</v>
      </c>
      <c r="CY154" s="411">
        <f t="shared" si="212"/>
        <v>3.3003122075109748E-2</v>
      </c>
      <c r="CZ154" s="411">
        <f t="shared" si="213"/>
        <v>-7.1454171365203474E-3</v>
      </c>
      <c r="DA154" s="411">
        <f t="shared" si="214"/>
        <v>-1.1280921641650114E-2</v>
      </c>
      <c r="DB154" s="412">
        <f t="shared" si="215"/>
        <v>-4.3078075911030878E-3</v>
      </c>
    </row>
    <row r="155" spans="1:106" x14ac:dyDescent="0.25">
      <c r="A155" s="193">
        <v>13</v>
      </c>
      <c r="B155" s="192" t="s">
        <v>351</v>
      </c>
      <c r="C155" s="2">
        <v>1320</v>
      </c>
      <c r="D155" s="7" t="s">
        <v>153</v>
      </c>
      <c r="E155" s="24">
        <v>29363.384982057538</v>
      </c>
      <c r="F155" s="25">
        <v>11154.390316478961</v>
      </c>
      <c r="G155" s="26">
        <v>18208.994665578575</v>
      </c>
      <c r="H155" s="41">
        <v>35946.937719976821</v>
      </c>
      <c r="I155" s="33">
        <v>13475.697797134075</v>
      </c>
      <c r="J155" s="33">
        <v>22471.239922842746</v>
      </c>
      <c r="K155" s="33">
        <v>31901.114062780023</v>
      </c>
      <c r="L155" s="33">
        <v>12466.320195035583</v>
      </c>
      <c r="M155" s="42">
        <v>19434.79386774444</v>
      </c>
      <c r="N155" s="11">
        <v>45148.018103402508</v>
      </c>
      <c r="O155" s="12">
        <v>16596.433749253018</v>
      </c>
      <c r="P155" s="12">
        <v>28551.584354149491</v>
      </c>
      <c r="Q155" s="12">
        <v>40809.321490745038</v>
      </c>
      <c r="R155" s="12">
        <v>15480.807629548543</v>
      </c>
      <c r="S155" s="13">
        <v>25328.513861196494</v>
      </c>
      <c r="T155" s="50">
        <v>38127.351558365794</v>
      </c>
      <c r="U155" s="35">
        <v>14071.174334949141</v>
      </c>
      <c r="V155" s="35">
        <v>24056.177223416653</v>
      </c>
      <c r="W155" s="35">
        <v>32062.590751983054</v>
      </c>
      <c r="X155" s="35">
        <v>12430.169181915928</v>
      </c>
      <c r="Y155" s="51">
        <v>19632.421570067127</v>
      </c>
      <c r="Z155" s="59">
        <v>46314.053939895377</v>
      </c>
      <c r="AA155" s="37">
        <v>18451.581273610991</v>
      </c>
      <c r="AB155" s="37">
        <v>27862.472666284386</v>
      </c>
      <c r="AC155" s="37">
        <v>36526.444136058199</v>
      </c>
      <c r="AD155" s="37">
        <v>15254.287978262964</v>
      </c>
      <c r="AE155" s="226">
        <v>21272.156157795234</v>
      </c>
      <c r="AF155" s="41">
        <v>46146.925507051994</v>
      </c>
      <c r="AG155" s="33">
        <v>18634.196297257433</v>
      </c>
      <c r="AH155" s="33">
        <v>27512.729209794561</v>
      </c>
      <c r="AI155" s="33">
        <v>35018.181010357119</v>
      </c>
      <c r="AJ155" s="33">
        <v>14771.725741867896</v>
      </c>
      <c r="AK155" s="42">
        <v>20246.455268489219</v>
      </c>
      <c r="AL155" s="108">
        <v>22190.154296875</v>
      </c>
      <c r="AM155" s="333">
        <v>22538.92578125</v>
      </c>
      <c r="AN155" s="333">
        <v>22893.1796875</v>
      </c>
      <c r="AO155" s="333">
        <v>23253</v>
      </c>
      <c r="AP155" s="388">
        <v>24367</v>
      </c>
      <c r="AQ155" s="93">
        <v>24603</v>
      </c>
      <c r="AR155" s="391">
        <f t="shared" si="177"/>
        <v>1323.2618660156288</v>
      </c>
      <c r="AS155" s="122">
        <f t="shared" si="178"/>
        <v>502.67294977979549</v>
      </c>
      <c r="AT155" s="123">
        <f t="shared" si="179"/>
        <v>820.58891623583327</v>
      </c>
      <c r="AU155" s="116">
        <f t="shared" si="180"/>
        <v>1594.8824743848647</v>
      </c>
      <c r="AV155" s="117">
        <f t="shared" si="181"/>
        <v>597.8855393518545</v>
      </c>
      <c r="AW155" s="117">
        <f t="shared" si="182"/>
        <v>996.99693503301023</v>
      </c>
      <c r="AX155" s="117">
        <f t="shared" si="183"/>
        <v>1415.3786374911608</v>
      </c>
      <c r="AY155" s="117">
        <f t="shared" si="184"/>
        <v>553.10179003323401</v>
      </c>
      <c r="AZ155" s="118">
        <f t="shared" si="185"/>
        <v>862.27684745792681</v>
      </c>
      <c r="BA155" s="110">
        <f t="shared" si="186"/>
        <v>1972.1165307610793</v>
      </c>
      <c r="BB155" s="111">
        <f t="shared" si="187"/>
        <v>724.95101055424402</v>
      </c>
      <c r="BC155" s="111">
        <f t="shared" si="188"/>
        <v>1247.1655202068353</v>
      </c>
      <c r="BD155" s="111">
        <f t="shared" si="189"/>
        <v>1782.5973520413813</v>
      </c>
      <c r="BE155" s="111">
        <f t="shared" si="190"/>
        <v>676.21919894339896</v>
      </c>
      <c r="BF155" s="112">
        <f t="shared" si="191"/>
        <v>1106.3781530979825</v>
      </c>
      <c r="BG155" s="126">
        <f t="shared" si="192"/>
        <v>1639.6745176263619</v>
      </c>
      <c r="BH155" s="127">
        <f t="shared" si="193"/>
        <v>605.13371758264054</v>
      </c>
      <c r="BI155" s="127">
        <f t="shared" si="194"/>
        <v>1034.5408000437212</v>
      </c>
      <c r="BJ155" s="127">
        <f t="shared" si="195"/>
        <v>1378.8582441828175</v>
      </c>
      <c r="BK155" s="127">
        <f t="shared" si="196"/>
        <v>534.56195681915995</v>
      </c>
      <c r="BL155" s="128">
        <f t="shared" si="197"/>
        <v>844.29628736365748</v>
      </c>
      <c r="BM155" s="132">
        <f t="shared" si="198"/>
        <v>1900.6875667868583</v>
      </c>
      <c r="BN155" s="133">
        <f t="shared" si="199"/>
        <v>757.2364785821394</v>
      </c>
      <c r="BO155" s="133">
        <f t="shared" si="200"/>
        <v>1143.4510882047189</v>
      </c>
      <c r="BP155" s="133">
        <f t="shared" si="201"/>
        <v>1499.0127687470022</v>
      </c>
      <c r="BQ155" s="133">
        <f t="shared" si="202"/>
        <v>626.02240646213988</v>
      </c>
      <c r="BR155" s="231">
        <f t="shared" si="203"/>
        <v>872.99036228486204</v>
      </c>
      <c r="BS155" s="401">
        <f t="shared" si="204"/>
        <v>1875.6625414401494</v>
      </c>
      <c r="BT155" s="402">
        <f t="shared" si="205"/>
        <v>757.3952890809021</v>
      </c>
      <c r="BU155" s="402">
        <f t="shared" si="206"/>
        <v>1118.2672523592473</v>
      </c>
      <c r="BV155" s="402">
        <f t="shared" si="207"/>
        <v>1423.3297163092761</v>
      </c>
      <c r="BW155" s="402">
        <f t="shared" si="208"/>
        <v>600.40343624224261</v>
      </c>
      <c r="BX155" s="403">
        <f t="shared" si="209"/>
        <v>822.9262800670333</v>
      </c>
      <c r="BY155" s="223">
        <f t="shared" si="222"/>
        <v>0.22420959783560904</v>
      </c>
      <c r="BZ155" s="143">
        <f t="shared" si="223"/>
        <v>0.20810706948507313</v>
      </c>
      <c r="CA155" s="143">
        <f t="shared" si="224"/>
        <v>0.23407361776657104</v>
      </c>
      <c r="CB155" s="143">
        <f t="shared" si="225"/>
        <v>8.642495006189381E-2</v>
      </c>
      <c r="CC155" s="143">
        <f t="shared" si="226"/>
        <v>0.11761556134703663</v>
      </c>
      <c r="CD155" s="147">
        <f t="shared" si="227"/>
        <v>6.731833495909896E-2</v>
      </c>
      <c r="CE155" s="150">
        <f t="shared" si="228"/>
        <v>0.25596284320798662</v>
      </c>
      <c r="CF155" s="144">
        <f t="shared" si="229"/>
        <v>0.23158251239372857</v>
      </c>
      <c r="CG155" s="144">
        <f t="shared" si="230"/>
        <v>0.27058339691909378</v>
      </c>
      <c r="CH155" s="144">
        <f t="shared" si="231"/>
        <v>0.27924439912769333</v>
      </c>
      <c r="CI155" s="144">
        <f t="shared" si="232"/>
        <v>0.24181052526738464</v>
      </c>
      <c r="CJ155" s="151">
        <f t="shared" si="233"/>
        <v>0.30325611033280625</v>
      </c>
      <c r="CK155" s="155">
        <f t="shared" si="234"/>
        <v>-0.15550331642370838</v>
      </c>
      <c r="CL155" s="145">
        <f t="shared" si="235"/>
        <v>-0.15215674960396447</v>
      </c>
      <c r="CM155" s="145">
        <f t="shared" si="236"/>
        <v>-0.15744860512721445</v>
      </c>
      <c r="CN155" s="145">
        <f t="shared" si="237"/>
        <v>-0.21433168744904557</v>
      </c>
      <c r="CO155" s="145">
        <f t="shared" si="238"/>
        <v>-0.19705938608847495</v>
      </c>
      <c r="CP155" s="156">
        <f t="shared" si="239"/>
        <v>-0.22488853165032438</v>
      </c>
      <c r="CQ155" s="160">
        <f t="shared" si="216"/>
        <v>0.21471993324784922</v>
      </c>
      <c r="CR155" s="146">
        <f t="shared" si="217"/>
        <v>0.31130357953010773</v>
      </c>
      <c r="CS155" s="146">
        <f t="shared" si="218"/>
        <v>0.15822528274204042</v>
      </c>
      <c r="CT155" s="146">
        <f t="shared" si="219"/>
        <v>0.13922310329208371</v>
      </c>
      <c r="CU155" s="146">
        <f t="shared" si="220"/>
        <v>0.227198741627404</v>
      </c>
      <c r="CV155" s="408">
        <f t="shared" si="221"/>
        <v>8.3521769430020501E-2</v>
      </c>
      <c r="CW155" s="410">
        <f t="shared" si="210"/>
        <v>-3.6085900202188301E-3</v>
      </c>
      <c r="CX155" s="411">
        <f t="shared" si="211"/>
        <v>9.8969850300913483E-3</v>
      </c>
      <c r="CY155" s="411">
        <f t="shared" si="212"/>
        <v>-1.2552491685816524E-2</v>
      </c>
      <c r="CZ155" s="411">
        <f t="shared" si="213"/>
        <v>-4.1292361229659139E-2</v>
      </c>
      <c r="DA155" s="411">
        <f t="shared" si="214"/>
        <v>-3.163453037484993E-2</v>
      </c>
      <c r="DB155" s="412">
        <f t="shared" si="215"/>
        <v>-4.8218002994028647E-2</v>
      </c>
    </row>
    <row r="156" spans="1:106" x14ac:dyDescent="0.25">
      <c r="A156" s="191">
        <v>13</v>
      </c>
      <c r="B156" s="192" t="s">
        <v>351</v>
      </c>
      <c r="C156" s="2">
        <v>1321</v>
      </c>
      <c r="D156" s="7" t="s">
        <v>154</v>
      </c>
      <c r="E156" s="24">
        <v>38310.324885960334</v>
      </c>
      <c r="F156" s="25">
        <v>19670.910206813132</v>
      </c>
      <c r="G156" s="26">
        <v>18639.414679147201</v>
      </c>
      <c r="H156" s="41">
        <v>47286.820060333856</v>
      </c>
      <c r="I156" s="33">
        <v>24207.552119916829</v>
      </c>
      <c r="J156" s="33">
        <v>23079.267940417027</v>
      </c>
      <c r="K156" s="33">
        <v>42354.98209702305</v>
      </c>
      <c r="L156" s="33">
        <v>22394.320532260383</v>
      </c>
      <c r="M156" s="42">
        <v>19960.661564762671</v>
      </c>
      <c r="N156" s="11">
        <v>73012.598133823849</v>
      </c>
      <c r="O156" s="12">
        <v>38897.180970159861</v>
      </c>
      <c r="P156" s="12">
        <v>34115.417163663988</v>
      </c>
      <c r="Q156" s="12">
        <v>66546.748574316793</v>
      </c>
      <c r="R156" s="12">
        <v>36282.480021220435</v>
      </c>
      <c r="S156" s="13">
        <v>30264.268553096354</v>
      </c>
      <c r="T156" s="50">
        <v>100735.00233246743</v>
      </c>
      <c r="U156" s="35">
        <v>56046.246817612868</v>
      </c>
      <c r="V156" s="35">
        <v>44688.755514854558</v>
      </c>
      <c r="W156" s="35">
        <v>85980.853823866491</v>
      </c>
      <c r="X156" s="35">
        <v>49510.034725674028</v>
      </c>
      <c r="Y156" s="51">
        <v>36470.819098192471</v>
      </c>
      <c r="Z156" s="59">
        <v>116066.17562895005</v>
      </c>
      <c r="AA156" s="37">
        <v>66002.976745947788</v>
      </c>
      <c r="AB156" s="37">
        <v>50063.19888300226</v>
      </c>
      <c r="AC156" s="37">
        <v>92787.709100931359</v>
      </c>
      <c r="AD156" s="37">
        <v>54565.969158709617</v>
      </c>
      <c r="AE156" s="226">
        <v>38221.73994222175</v>
      </c>
      <c r="AF156" s="41">
        <v>146611.97956789413</v>
      </c>
      <c r="AG156" s="33">
        <v>78206.912551444082</v>
      </c>
      <c r="AH156" s="33">
        <v>68405.067016450048</v>
      </c>
      <c r="AI156" s="33">
        <v>112335.17702821994</v>
      </c>
      <c r="AJ156" s="33">
        <v>61996.291382752417</v>
      </c>
      <c r="AK156" s="42">
        <v>50338.885645467526</v>
      </c>
      <c r="AL156" s="108">
        <v>15933.775390625</v>
      </c>
      <c r="AM156" s="333">
        <v>16742.75</v>
      </c>
      <c r="AN156" s="333">
        <v>17592.794921875</v>
      </c>
      <c r="AO156" s="333">
        <v>18486</v>
      </c>
      <c r="AP156" s="388">
        <v>19747</v>
      </c>
      <c r="AQ156" s="93">
        <v>20606</v>
      </c>
      <c r="AR156" s="391">
        <f t="shared" si="177"/>
        <v>2404.3469891323489</v>
      </c>
      <c r="AS156" s="122">
        <f t="shared" si="178"/>
        <v>1234.5417030534372</v>
      </c>
      <c r="AT156" s="123">
        <f t="shared" si="179"/>
        <v>1169.8052860789116</v>
      </c>
      <c r="AU156" s="116">
        <f t="shared" si="180"/>
        <v>2824.3162001662727</v>
      </c>
      <c r="AV156" s="117">
        <f t="shared" si="181"/>
        <v>1445.8528091213707</v>
      </c>
      <c r="AW156" s="117">
        <f t="shared" si="182"/>
        <v>1378.4633910449015</v>
      </c>
      <c r="AX156" s="117">
        <f t="shared" si="183"/>
        <v>2529.7506142672528</v>
      </c>
      <c r="AY156" s="117">
        <f t="shared" si="184"/>
        <v>1337.5533011160283</v>
      </c>
      <c r="AZ156" s="118">
        <f t="shared" si="185"/>
        <v>1192.197313151225</v>
      </c>
      <c r="BA156" s="110">
        <f t="shared" si="186"/>
        <v>4150.1420586128415</v>
      </c>
      <c r="BB156" s="111">
        <f t="shared" si="187"/>
        <v>2210.9722271470828</v>
      </c>
      <c r="BC156" s="111">
        <f t="shared" si="188"/>
        <v>1939.1698314657579</v>
      </c>
      <c r="BD156" s="111">
        <f t="shared" si="189"/>
        <v>3782.6137842129974</v>
      </c>
      <c r="BE156" s="111">
        <f t="shared" si="190"/>
        <v>2062.3488298670813</v>
      </c>
      <c r="BF156" s="112">
        <f t="shared" si="191"/>
        <v>1720.2649543459156</v>
      </c>
      <c r="BG156" s="126">
        <f t="shared" si="192"/>
        <v>5449.2590248007909</v>
      </c>
      <c r="BH156" s="127">
        <f t="shared" si="193"/>
        <v>3031.8212061891631</v>
      </c>
      <c r="BI156" s="127">
        <f t="shared" si="194"/>
        <v>2417.4378186116282</v>
      </c>
      <c r="BJ156" s="127">
        <f t="shared" si="195"/>
        <v>4651.1334969093632</v>
      </c>
      <c r="BK156" s="127">
        <f t="shared" si="196"/>
        <v>2678.2448731837085</v>
      </c>
      <c r="BL156" s="128">
        <f t="shared" si="197"/>
        <v>1972.8886237256559</v>
      </c>
      <c r="BM156" s="132">
        <f t="shared" si="198"/>
        <v>5877.6611955714816</v>
      </c>
      <c r="BN156" s="133">
        <f t="shared" si="199"/>
        <v>3342.4305841873597</v>
      </c>
      <c r="BO156" s="133">
        <f t="shared" si="200"/>
        <v>2535.2306113841223</v>
      </c>
      <c r="BP156" s="133">
        <f t="shared" si="201"/>
        <v>4698.8255988723022</v>
      </c>
      <c r="BQ156" s="133">
        <f t="shared" si="202"/>
        <v>2763.25361618016</v>
      </c>
      <c r="BR156" s="231">
        <f t="shared" si="203"/>
        <v>1935.5719826921431</v>
      </c>
      <c r="BS156" s="401">
        <f t="shared" si="204"/>
        <v>7115.014052600899</v>
      </c>
      <c r="BT156" s="402">
        <f t="shared" si="205"/>
        <v>3795.3466248395653</v>
      </c>
      <c r="BU156" s="402">
        <f t="shared" si="206"/>
        <v>3319.6674277613338</v>
      </c>
      <c r="BV156" s="402">
        <f t="shared" si="207"/>
        <v>5451.5760957109551</v>
      </c>
      <c r="BW156" s="402">
        <f t="shared" si="208"/>
        <v>3008.6524013759304</v>
      </c>
      <c r="BX156" s="403">
        <f t="shared" si="209"/>
        <v>2442.9236943350252</v>
      </c>
      <c r="BY156" s="223">
        <f t="shared" si="222"/>
        <v>0.23431007701172374</v>
      </c>
      <c r="BZ156" s="143">
        <f t="shared" si="223"/>
        <v>0.23062694432575898</v>
      </c>
      <c r="CA156" s="143">
        <f t="shared" si="224"/>
        <v>0.2381970323476359</v>
      </c>
      <c r="CB156" s="143">
        <f t="shared" si="225"/>
        <v>0.10557616577522085</v>
      </c>
      <c r="CC156" s="143">
        <f t="shared" si="226"/>
        <v>0.13844861761933017</v>
      </c>
      <c r="CD156" s="147">
        <f t="shared" si="227"/>
        <v>7.0884569518892229E-2</v>
      </c>
      <c r="CE156" s="150">
        <f t="shared" si="228"/>
        <v>0.54403696507115817</v>
      </c>
      <c r="CF156" s="144">
        <f t="shared" si="229"/>
        <v>0.60682008562762113</v>
      </c>
      <c r="CG156" s="144">
        <f t="shared" si="230"/>
        <v>0.47818454431651031</v>
      </c>
      <c r="CH156" s="144">
        <f t="shared" si="231"/>
        <v>0.57116696264626865</v>
      </c>
      <c r="CI156" s="144">
        <f t="shared" si="232"/>
        <v>0.62016436126978325</v>
      </c>
      <c r="CJ156" s="151">
        <f t="shared" si="233"/>
        <v>0.5161956659053345</v>
      </c>
      <c r="CK156" s="155">
        <f t="shared" si="234"/>
        <v>0.37969343520458676</v>
      </c>
      <c r="CL156" s="145">
        <f t="shared" si="235"/>
        <v>0.44088197189942852</v>
      </c>
      <c r="CM156" s="145">
        <f t="shared" si="236"/>
        <v>0.30992844966445654</v>
      </c>
      <c r="CN156" s="145">
        <f t="shared" si="237"/>
        <v>0.29203688633782693</v>
      </c>
      <c r="CO156" s="145">
        <f t="shared" si="238"/>
        <v>0.36457140462055593</v>
      </c>
      <c r="CP156" s="156">
        <f t="shared" si="239"/>
        <v>0.2050784916280794</v>
      </c>
      <c r="CQ156" s="160">
        <f t="shared" si="216"/>
        <v>0.15219311005605948</v>
      </c>
      <c r="CR156" s="146">
        <f t="shared" si="217"/>
        <v>0.17765203726730117</v>
      </c>
      <c r="CS156" s="146">
        <f t="shared" si="218"/>
        <v>0.12026388531587628</v>
      </c>
      <c r="CT156" s="146">
        <f t="shared" si="219"/>
        <v>7.9167104934882909E-2</v>
      </c>
      <c r="CU156" s="146">
        <f t="shared" si="220"/>
        <v>0.10211938773724537</v>
      </c>
      <c r="CV156" s="408">
        <f t="shared" si="221"/>
        <v>4.8008816015762477E-2</v>
      </c>
      <c r="CW156" s="410">
        <f t="shared" si="210"/>
        <v>0.26317575963384399</v>
      </c>
      <c r="CX156" s="411">
        <f t="shared" si="211"/>
        <v>0.1848997788761936</v>
      </c>
      <c r="CY156" s="411">
        <f t="shared" si="212"/>
        <v>0.36637427377169307</v>
      </c>
      <c r="CZ156" s="411">
        <f t="shared" si="213"/>
        <v>0.21066872020760319</v>
      </c>
      <c r="DA156" s="411">
        <f t="shared" si="214"/>
        <v>0.1361713598897345</v>
      </c>
      <c r="DB156" s="412">
        <f t="shared" si="215"/>
        <v>0.31702234700886911</v>
      </c>
    </row>
    <row r="157" spans="1:106" x14ac:dyDescent="0.25">
      <c r="A157" s="193">
        <v>13</v>
      </c>
      <c r="B157" s="192" t="s">
        <v>351</v>
      </c>
      <c r="C157" s="2">
        <v>1322</v>
      </c>
      <c r="D157" s="7" t="s">
        <v>155</v>
      </c>
      <c r="E157" s="24">
        <v>52585.175497750963</v>
      </c>
      <c r="F157" s="25">
        <v>20362.629882208188</v>
      </c>
      <c r="G157" s="26">
        <v>32222.545615542775</v>
      </c>
      <c r="H157" s="41">
        <v>58099.526598738084</v>
      </c>
      <c r="I157" s="33">
        <v>21495.183589797296</v>
      </c>
      <c r="J157" s="33">
        <v>36604.343008940792</v>
      </c>
      <c r="K157" s="33">
        <v>51543.267004739151</v>
      </c>
      <c r="L157" s="33">
        <v>19885.11803362619</v>
      </c>
      <c r="M157" s="42">
        <v>31658.148971112962</v>
      </c>
      <c r="N157" s="11">
        <v>66348.379096577482</v>
      </c>
      <c r="O157" s="12">
        <v>24004.861172044981</v>
      </c>
      <c r="P157" s="12">
        <v>42343.517924532498</v>
      </c>
      <c r="Q157" s="12">
        <v>59954.767367392596</v>
      </c>
      <c r="R157" s="12">
        <v>22391.234381613664</v>
      </c>
      <c r="S157" s="13">
        <v>37563.532985778933</v>
      </c>
      <c r="T157" s="50">
        <v>61469.35443732953</v>
      </c>
      <c r="U157" s="35">
        <v>22509.962444590503</v>
      </c>
      <c r="V157" s="35">
        <v>38959.391992739031</v>
      </c>
      <c r="W157" s="35">
        <v>51679.854716094305</v>
      </c>
      <c r="X157" s="35">
        <v>19884.810947859321</v>
      </c>
      <c r="Y157" s="51">
        <v>31795.043768234984</v>
      </c>
      <c r="Z157" s="59">
        <v>69539.683181402157</v>
      </c>
      <c r="AA157" s="37">
        <v>26550.51803115497</v>
      </c>
      <c r="AB157" s="37">
        <v>42989.165150247194</v>
      </c>
      <c r="AC157" s="37">
        <v>54770.768422608751</v>
      </c>
      <c r="AD157" s="37">
        <v>21949.839529392302</v>
      </c>
      <c r="AE157" s="226">
        <v>32820.928893216449</v>
      </c>
      <c r="AF157" s="41">
        <v>66460.887419198421</v>
      </c>
      <c r="AG157" s="33">
        <v>25491.138846376525</v>
      </c>
      <c r="AH157" s="33">
        <v>40969.748572821896</v>
      </c>
      <c r="AI157" s="33">
        <v>50356.767182690186</v>
      </c>
      <c r="AJ157" s="33">
        <v>20207.370679140527</v>
      </c>
      <c r="AK157" s="42">
        <v>30149.396503549659</v>
      </c>
      <c r="AL157" s="108">
        <v>21000.90625</v>
      </c>
      <c r="AM157" s="333">
        <v>21336.826171875</v>
      </c>
      <c r="AN157" s="333">
        <v>21678.162109375</v>
      </c>
      <c r="AO157" s="333">
        <v>22025</v>
      </c>
      <c r="AP157" s="388">
        <v>23083</v>
      </c>
      <c r="AQ157" s="93">
        <v>23314</v>
      </c>
      <c r="AR157" s="391">
        <f t="shared" si="177"/>
        <v>2503.9479188071214</v>
      </c>
      <c r="AS157" s="122">
        <f t="shared" si="178"/>
        <v>969.60719884210653</v>
      </c>
      <c r="AT157" s="123">
        <f t="shared" si="179"/>
        <v>1534.3407199650146</v>
      </c>
      <c r="AU157" s="116">
        <f t="shared" si="180"/>
        <v>2722.9694862172896</v>
      </c>
      <c r="AV157" s="117">
        <f t="shared" si="181"/>
        <v>1007.4217888193247</v>
      </c>
      <c r="AW157" s="117">
        <f t="shared" si="182"/>
        <v>1715.5476973979651</v>
      </c>
      <c r="AX157" s="117">
        <f t="shared" si="183"/>
        <v>2415.6951267982199</v>
      </c>
      <c r="AY157" s="117">
        <f t="shared" si="184"/>
        <v>931.96232061156445</v>
      </c>
      <c r="AZ157" s="118">
        <f t="shared" si="185"/>
        <v>1483.7328061866554</v>
      </c>
      <c r="BA157" s="110">
        <f t="shared" si="186"/>
        <v>3060.6090480283046</v>
      </c>
      <c r="BB157" s="111">
        <f t="shared" si="187"/>
        <v>1107.3291661410617</v>
      </c>
      <c r="BC157" s="111">
        <f t="shared" si="188"/>
        <v>1953.2798818872425</v>
      </c>
      <c r="BD157" s="111">
        <f t="shared" si="189"/>
        <v>2765.6757553936909</v>
      </c>
      <c r="BE157" s="111">
        <f t="shared" si="190"/>
        <v>1032.8935759701826</v>
      </c>
      <c r="BF157" s="112">
        <f t="shared" si="191"/>
        <v>1732.7821794235083</v>
      </c>
      <c r="BG157" s="126">
        <f t="shared" si="192"/>
        <v>2790.8900993112156</v>
      </c>
      <c r="BH157" s="127">
        <f t="shared" si="193"/>
        <v>1022.0187262016118</v>
      </c>
      <c r="BI157" s="127">
        <f t="shared" si="194"/>
        <v>1768.8713731096043</v>
      </c>
      <c r="BJ157" s="127">
        <f t="shared" si="195"/>
        <v>2346.4179212755644</v>
      </c>
      <c r="BK157" s="127">
        <f t="shared" si="196"/>
        <v>902.82910092437328</v>
      </c>
      <c r="BL157" s="128">
        <f t="shared" si="197"/>
        <v>1443.5888203511911</v>
      </c>
      <c r="BM157" s="132">
        <f t="shared" si="198"/>
        <v>3012.5929550492638</v>
      </c>
      <c r="BN157" s="133">
        <f t="shared" si="199"/>
        <v>1150.2195568667403</v>
      </c>
      <c r="BO157" s="133">
        <f t="shared" si="200"/>
        <v>1862.3733981825237</v>
      </c>
      <c r="BP157" s="133">
        <f t="shared" si="201"/>
        <v>2372.7751341943745</v>
      </c>
      <c r="BQ157" s="133">
        <f t="shared" si="202"/>
        <v>950.90930682286978</v>
      </c>
      <c r="BR157" s="231">
        <f t="shared" si="203"/>
        <v>1421.865827371505</v>
      </c>
      <c r="BS157" s="401">
        <f t="shared" si="204"/>
        <v>2850.6857432958063</v>
      </c>
      <c r="BT157" s="402">
        <f t="shared" si="205"/>
        <v>1093.3833253142543</v>
      </c>
      <c r="BU157" s="402">
        <f t="shared" si="206"/>
        <v>1757.3024179815516</v>
      </c>
      <c r="BV157" s="402">
        <f t="shared" si="207"/>
        <v>2159.9368269147376</v>
      </c>
      <c r="BW157" s="402">
        <f t="shared" si="208"/>
        <v>866.74833486919988</v>
      </c>
      <c r="BX157" s="403">
        <f t="shared" si="209"/>
        <v>1293.1884920455373</v>
      </c>
      <c r="BY157" s="223">
        <f t="shared" si="222"/>
        <v>0.10486512688776645</v>
      </c>
      <c r="BZ157" s="143">
        <f t="shared" si="223"/>
        <v>5.5619225715960924E-2</v>
      </c>
      <c r="CA157" s="143">
        <f t="shared" si="224"/>
        <v>0.13598545086035743</v>
      </c>
      <c r="CB157" s="143">
        <f t="shared" si="225"/>
        <v>-1.9813730450635718E-2</v>
      </c>
      <c r="CC157" s="143">
        <f t="shared" si="226"/>
        <v>-2.3450401610413969E-2</v>
      </c>
      <c r="CD157" s="147">
        <f t="shared" si="227"/>
        <v>-1.7515582138165158E-2</v>
      </c>
      <c r="CE157" s="150">
        <f t="shared" si="228"/>
        <v>0.1419779640341951</v>
      </c>
      <c r="CF157" s="144">
        <f t="shared" si="229"/>
        <v>0.11675534529692991</v>
      </c>
      <c r="CG157" s="144">
        <f t="shared" si="230"/>
        <v>0.15678945293977503</v>
      </c>
      <c r="CH157" s="144">
        <f t="shared" si="231"/>
        <v>0.1631929998127602</v>
      </c>
      <c r="CI157" s="144">
        <f t="shared" si="232"/>
        <v>0.12602974464368649</v>
      </c>
      <c r="CJ157" s="151">
        <f t="shared" si="233"/>
        <v>0.18653598541261662</v>
      </c>
      <c r="CK157" s="155">
        <f t="shared" si="234"/>
        <v>-7.3536455987055646E-2</v>
      </c>
      <c r="CL157" s="145">
        <f t="shared" si="235"/>
        <v>-6.2274833282325838E-2</v>
      </c>
      <c r="CM157" s="145">
        <f t="shared" si="236"/>
        <v>-7.992075523400978E-2</v>
      </c>
      <c r="CN157" s="145">
        <f t="shared" si="237"/>
        <v>-0.13801926042996776</v>
      </c>
      <c r="CO157" s="145">
        <f t="shared" si="238"/>
        <v>-0.11193770700790245</v>
      </c>
      <c r="CP157" s="156">
        <f t="shared" si="239"/>
        <v>-0.15356620528020684</v>
      </c>
      <c r="CQ157" s="160">
        <f t="shared" si="216"/>
        <v>0.13129027981415764</v>
      </c>
      <c r="CR157" s="146">
        <f t="shared" si="217"/>
        <v>0.17950076978184726</v>
      </c>
      <c r="CS157" s="146">
        <f t="shared" si="218"/>
        <v>0.10343521680880449</v>
      </c>
      <c r="CT157" s="146">
        <f t="shared" si="219"/>
        <v>5.9808869887396643E-2</v>
      </c>
      <c r="CU157" s="146">
        <f t="shared" si="220"/>
        <v>0.10384954561286835</v>
      </c>
      <c r="CV157" s="408">
        <f t="shared" si="221"/>
        <v>3.226556731481469E-2</v>
      </c>
      <c r="CW157" s="410">
        <f t="shared" si="210"/>
        <v>-4.4273940020295284E-2</v>
      </c>
      <c r="CX157" s="411">
        <f t="shared" si="211"/>
        <v>-3.9900509042247158E-2</v>
      </c>
      <c r="CY157" s="411">
        <f t="shared" si="212"/>
        <v>-4.6975012665806233E-2</v>
      </c>
      <c r="CZ157" s="411">
        <f t="shared" si="213"/>
        <v>-8.0590456680474751E-2</v>
      </c>
      <c r="DA157" s="411">
        <f t="shared" si="214"/>
        <v>-7.9384127064732857E-2</v>
      </c>
      <c r="DB157" s="412">
        <f t="shared" si="215"/>
        <v>-8.1397220607578619E-2</v>
      </c>
    </row>
    <row r="158" spans="1:106" ht="20.25" customHeight="1" x14ac:dyDescent="0.25">
      <c r="A158" s="191">
        <v>14</v>
      </c>
      <c r="B158" s="192" t="s">
        <v>352</v>
      </c>
      <c r="C158" s="2">
        <v>1401</v>
      </c>
      <c r="D158" s="7" t="s">
        <v>156</v>
      </c>
      <c r="E158" s="24">
        <v>135046.23715917341</v>
      </c>
      <c r="F158" s="25">
        <v>64342.14425829667</v>
      </c>
      <c r="G158" s="26">
        <v>70704.092900876742</v>
      </c>
      <c r="H158" s="41">
        <v>172215.22636601471</v>
      </c>
      <c r="I158" s="33">
        <v>78152.632614934526</v>
      </c>
      <c r="J158" s="33">
        <v>94062.593751080189</v>
      </c>
      <c r="K158" s="33">
        <v>153651.02605439129</v>
      </c>
      <c r="L158" s="33">
        <v>72298.722999706748</v>
      </c>
      <c r="M158" s="42">
        <v>81352.303054684555</v>
      </c>
      <c r="N158" s="11">
        <v>217434.19728017598</v>
      </c>
      <c r="O158" s="12">
        <v>102718.86465058567</v>
      </c>
      <c r="P158" s="12">
        <v>114715.33262959031</v>
      </c>
      <c r="Q158" s="12">
        <v>197579.6091803881</v>
      </c>
      <c r="R158" s="12">
        <v>95814.016891003601</v>
      </c>
      <c r="S158" s="13">
        <v>101765.59228938451</v>
      </c>
      <c r="T158" s="50">
        <v>238483.3760587427</v>
      </c>
      <c r="U158" s="35">
        <v>112860.98274517337</v>
      </c>
      <c r="V158" s="35">
        <v>125622.39331356932</v>
      </c>
      <c r="W158" s="35">
        <v>202220.28681272364</v>
      </c>
      <c r="X158" s="35">
        <v>99698.936006741613</v>
      </c>
      <c r="Y158" s="51">
        <v>102521.35080598203</v>
      </c>
      <c r="Z158" s="59">
        <v>249196.56108975789</v>
      </c>
      <c r="AA158" s="37">
        <v>93951.648610008255</v>
      </c>
      <c r="AB158" s="37">
        <v>155244.91247974962</v>
      </c>
      <c r="AC158" s="37">
        <v>196196.49091815262</v>
      </c>
      <c r="AD158" s="37">
        <v>77671.690175373427</v>
      </c>
      <c r="AE158" s="226">
        <v>118524.80074277917</v>
      </c>
      <c r="AF158" s="41">
        <v>248517.71177092945</v>
      </c>
      <c r="AG158" s="33">
        <v>91768.869695117595</v>
      </c>
      <c r="AH158" s="33">
        <v>156748.84207581187</v>
      </c>
      <c r="AI158" s="33">
        <v>188097.69374316337</v>
      </c>
      <c r="AJ158" s="33">
        <v>72747.144720000782</v>
      </c>
      <c r="AK158" s="42">
        <v>115350.5490231626</v>
      </c>
      <c r="AL158" s="108">
        <v>36797.39453125</v>
      </c>
      <c r="AM158" s="333">
        <v>38185.85546875</v>
      </c>
      <c r="AN158" s="333">
        <v>39637.24609375</v>
      </c>
      <c r="AO158" s="333">
        <v>41155</v>
      </c>
      <c r="AP158" s="388">
        <v>44016</v>
      </c>
      <c r="AQ158" s="93">
        <v>45570</v>
      </c>
      <c r="AR158" s="391">
        <f t="shared" si="177"/>
        <v>3669.9945438932118</v>
      </c>
      <c r="AS158" s="122">
        <f t="shared" si="178"/>
        <v>1748.5516319274843</v>
      </c>
      <c r="AT158" s="123">
        <f t="shared" si="179"/>
        <v>1921.4429119657277</v>
      </c>
      <c r="AU158" s="116">
        <f t="shared" si="180"/>
        <v>4509.9219135459662</v>
      </c>
      <c r="AV158" s="117">
        <f t="shared" si="181"/>
        <v>2046.6382553323172</v>
      </c>
      <c r="AW158" s="117">
        <f t="shared" si="182"/>
        <v>2463.2836582136497</v>
      </c>
      <c r="AX158" s="117">
        <f t="shared" si="183"/>
        <v>4023.7680724511733</v>
      </c>
      <c r="AY158" s="117">
        <f t="shared" si="184"/>
        <v>1893.3377846902908</v>
      </c>
      <c r="AZ158" s="118">
        <f t="shared" si="185"/>
        <v>2130.4302877608829</v>
      </c>
      <c r="BA158" s="110">
        <f t="shared" si="186"/>
        <v>5485.6030301878363</v>
      </c>
      <c r="BB158" s="111">
        <f t="shared" si="187"/>
        <v>2591.4732927619407</v>
      </c>
      <c r="BC158" s="111">
        <f t="shared" si="188"/>
        <v>2894.1297374258957</v>
      </c>
      <c r="BD158" s="111">
        <f t="shared" si="189"/>
        <v>4984.6956752008673</v>
      </c>
      <c r="BE158" s="111">
        <f t="shared" si="190"/>
        <v>2417.2722964754998</v>
      </c>
      <c r="BF158" s="112">
        <f t="shared" si="191"/>
        <v>2567.4233787253679</v>
      </c>
      <c r="BG158" s="126">
        <f t="shared" si="192"/>
        <v>5794.7606866417864</v>
      </c>
      <c r="BH158" s="127">
        <f t="shared" si="193"/>
        <v>2742.3395151299569</v>
      </c>
      <c r="BI158" s="127">
        <f t="shared" si="194"/>
        <v>3052.421171511829</v>
      </c>
      <c r="BJ158" s="127">
        <f t="shared" si="195"/>
        <v>4913.6262134059934</v>
      </c>
      <c r="BK158" s="127">
        <f t="shared" si="196"/>
        <v>2422.5230471811838</v>
      </c>
      <c r="BL158" s="128">
        <f t="shared" si="197"/>
        <v>2491.1031662248092</v>
      </c>
      <c r="BM158" s="132">
        <f t="shared" si="198"/>
        <v>5661.4994795019511</v>
      </c>
      <c r="BN158" s="133">
        <f t="shared" si="199"/>
        <v>2134.4885634771053</v>
      </c>
      <c r="BO158" s="133">
        <f t="shared" si="200"/>
        <v>3527.0109160248458</v>
      </c>
      <c r="BP158" s="133">
        <f t="shared" si="201"/>
        <v>4457.3902880350915</v>
      </c>
      <c r="BQ158" s="133">
        <f t="shared" si="202"/>
        <v>1764.6240043478149</v>
      </c>
      <c r="BR158" s="231">
        <f t="shared" si="203"/>
        <v>2692.7662836872769</v>
      </c>
      <c r="BS158" s="401">
        <f t="shared" si="204"/>
        <v>5453.5376732703417</v>
      </c>
      <c r="BT158" s="402">
        <f t="shared" si="205"/>
        <v>2013.800081086627</v>
      </c>
      <c r="BU158" s="402">
        <f t="shared" si="206"/>
        <v>3439.7375921837142</v>
      </c>
      <c r="BV158" s="402">
        <f t="shared" si="207"/>
        <v>4127.6649932666969</v>
      </c>
      <c r="BW158" s="402">
        <f t="shared" si="208"/>
        <v>1596.3823726135788</v>
      </c>
      <c r="BX158" s="403">
        <f t="shared" si="209"/>
        <v>2531.2826206531186</v>
      </c>
      <c r="BY158" s="223">
        <f t="shared" si="222"/>
        <v>0.27523157985536284</v>
      </c>
      <c r="BZ158" s="143">
        <f t="shared" si="223"/>
        <v>0.21464140674573565</v>
      </c>
      <c r="CA158" s="143">
        <f t="shared" si="224"/>
        <v>0.33036985401892904</v>
      </c>
      <c r="CB158" s="143">
        <f t="shared" si="225"/>
        <v>0.13776606654570597</v>
      </c>
      <c r="CC158" s="143">
        <f t="shared" si="226"/>
        <v>0.12366045355077061</v>
      </c>
      <c r="CD158" s="147">
        <f t="shared" si="227"/>
        <v>0.1506024576078788</v>
      </c>
      <c r="CE158" s="150">
        <f t="shared" si="228"/>
        <v>0.26257243257954377</v>
      </c>
      <c r="CF158" s="144">
        <f t="shared" si="229"/>
        <v>0.31433658999935826</v>
      </c>
      <c r="CG158" s="144">
        <f t="shared" si="230"/>
        <v>0.2195637825293644</v>
      </c>
      <c r="CH158" s="144">
        <f t="shared" si="231"/>
        <v>0.28589840402657923</v>
      </c>
      <c r="CI158" s="144">
        <f t="shared" si="232"/>
        <v>0.32525185668068068</v>
      </c>
      <c r="CJ158" s="151">
        <f t="shared" si="233"/>
        <v>0.25092454015688115</v>
      </c>
      <c r="CK158" s="155">
        <f t="shared" si="234"/>
        <v>9.6807121611342861E-2</v>
      </c>
      <c r="CL158" s="145">
        <f t="shared" si="235"/>
        <v>9.8736664672917709E-2</v>
      </c>
      <c r="CM158" s="145">
        <f t="shared" si="236"/>
        <v>9.5079362400467687E-2</v>
      </c>
      <c r="CN158" s="145">
        <f t="shared" si="237"/>
        <v>2.3487634435488E-2</v>
      </c>
      <c r="CO158" s="145">
        <f t="shared" si="238"/>
        <v>4.0546459086016923E-2</v>
      </c>
      <c r="CP158" s="156">
        <f t="shared" si="239"/>
        <v>7.4264640886520291E-3</v>
      </c>
      <c r="CQ158" s="160">
        <f t="shared" si="216"/>
        <v>4.4922145971199035E-2</v>
      </c>
      <c r="CR158" s="146">
        <f t="shared" si="217"/>
        <v>-0.16754536133944659</v>
      </c>
      <c r="CS158" s="146">
        <f t="shared" si="218"/>
        <v>0.23580604050616005</v>
      </c>
      <c r="CT158" s="146">
        <f t="shared" si="219"/>
        <v>-2.9788286771394348E-2</v>
      </c>
      <c r="CU158" s="146">
        <f t="shared" si="220"/>
        <v>-0.22093762194090727</v>
      </c>
      <c r="CV158" s="408">
        <f t="shared" si="221"/>
        <v>0.15609870345039734</v>
      </c>
      <c r="CW158" s="410">
        <f t="shared" si="210"/>
        <v>-2.7241520342807606E-3</v>
      </c>
      <c r="CX158" s="411">
        <f t="shared" si="211"/>
        <v>-2.3233002796484593E-2</v>
      </c>
      <c r="CY158" s="411">
        <f t="shared" si="212"/>
        <v>9.6874646134277008E-3</v>
      </c>
      <c r="CZ158" s="411">
        <f t="shared" si="213"/>
        <v>-4.1279011347699512E-2</v>
      </c>
      <c r="DA158" s="411">
        <f t="shared" si="214"/>
        <v>-6.3402063792529911E-2</v>
      </c>
      <c r="DB158" s="412">
        <f t="shared" si="215"/>
        <v>-2.6781329305967681E-2</v>
      </c>
    </row>
    <row r="159" spans="1:106" ht="20.25" customHeight="1" x14ac:dyDescent="0.25">
      <c r="A159" s="193">
        <v>14</v>
      </c>
      <c r="B159" s="192" t="s">
        <v>352</v>
      </c>
      <c r="C159" s="2">
        <v>1402</v>
      </c>
      <c r="D159" s="7" t="s">
        <v>157</v>
      </c>
      <c r="E159" s="24">
        <v>29721.452911358221</v>
      </c>
      <c r="F159" s="25">
        <v>11174.63133762798</v>
      </c>
      <c r="G159" s="26">
        <v>18546.821573730242</v>
      </c>
      <c r="H159" s="41">
        <v>39703.324908093426</v>
      </c>
      <c r="I159" s="33">
        <v>14362.583387253211</v>
      </c>
      <c r="J159" s="33">
        <v>25340.741520840216</v>
      </c>
      <c r="K159" s="33">
        <v>35203.326445078659</v>
      </c>
      <c r="L159" s="33">
        <v>13286.774906118493</v>
      </c>
      <c r="M159" s="42">
        <v>21916.551538960168</v>
      </c>
      <c r="N159" s="11">
        <v>46892.112720535093</v>
      </c>
      <c r="O159" s="12">
        <v>18257.507022985694</v>
      </c>
      <c r="P159" s="12">
        <v>28634.605697549399</v>
      </c>
      <c r="Q159" s="12">
        <v>42432.385440183542</v>
      </c>
      <c r="R159" s="12">
        <v>17030.22217232026</v>
      </c>
      <c r="S159" s="13">
        <v>25402.163267863281</v>
      </c>
      <c r="T159" s="50">
        <v>42699.357306849197</v>
      </c>
      <c r="U159" s="35">
        <v>15903.96980831874</v>
      </c>
      <c r="V159" s="35">
        <v>26795.387498530454</v>
      </c>
      <c r="W159" s="35">
        <v>35917.131857508793</v>
      </c>
      <c r="X159" s="35">
        <v>14049.220816664658</v>
      </c>
      <c r="Y159" s="51">
        <v>21867.911040844134</v>
      </c>
      <c r="Z159" s="59">
        <v>60272.696416770283</v>
      </c>
      <c r="AA159" s="37">
        <v>23199.069530109125</v>
      </c>
      <c r="AB159" s="37">
        <v>37073.626886661157</v>
      </c>
      <c r="AC159" s="37">
        <v>47483.724759468751</v>
      </c>
      <c r="AD159" s="37">
        <v>19179.130622595934</v>
      </c>
      <c r="AE159" s="226">
        <v>28304.594136872813</v>
      </c>
      <c r="AF159" s="41">
        <v>64410.166266225628</v>
      </c>
      <c r="AG159" s="33">
        <v>24622.007703610361</v>
      </c>
      <c r="AH159" s="33">
        <v>39788.158562615266</v>
      </c>
      <c r="AI159" s="33">
        <v>48798.263222341804</v>
      </c>
      <c r="AJ159" s="33">
        <v>19518.391843141704</v>
      </c>
      <c r="AK159" s="42">
        <v>29279.871379200096</v>
      </c>
      <c r="AL159" s="108">
        <v>16480.404296875</v>
      </c>
      <c r="AM159" s="333">
        <v>16701.970703125</v>
      </c>
      <c r="AN159" s="333">
        <v>16929.14453125</v>
      </c>
      <c r="AO159" s="333">
        <v>17162</v>
      </c>
      <c r="AP159" s="388">
        <v>18113</v>
      </c>
      <c r="AQ159" s="93">
        <v>18331</v>
      </c>
      <c r="AR159" s="391">
        <f t="shared" si="177"/>
        <v>1803.4419772695733</v>
      </c>
      <c r="AS159" s="122">
        <f t="shared" si="178"/>
        <v>678.05565545178422</v>
      </c>
      <c r="AT159" s="123">
        <f t="shared" si="179"/>
        <v>1125.3863218177892</v>
      </c>
      <c r="AU159" s="116">
        <f t="shared" si="180"/>
        <v>2377.1640852336541</v>
      </c>
      <c r="AV159" s="117">
        <f t="shared" si="181"/>
        <v>859.93345591044044</v>
      </c>
      <c r="AW159" s="117">
        <f t="shared" si="182"/>
        <v>1517.2306293232134</v>
      </c>
      <c r="AX159" s="117">
        <f t="shared" si="183"/>
        <v>2107.7348937327488</v>
      </c>
      <c r="AY159" s="117">
        <f t="shared" si="184"/>
        <v>795.52138740325347</v>
      </c>
      <c r="AZ159" s="118">
        <f t="shared" si="185"/>
        <v>1312.2135063294957</v>
      </c>
      <c r="BA159" s="110">
        <f t="shared" si="186"/>
        <v>2769.9044469716459</v>
      </c>
      <c r="BB159" s="111">
        <f t="shared" si="187"/>
        <v>1078.4660139963735</v>
      </c>
      <c r="BC159" s="111">
        <f t="shared" si="188"/>
        <v>1691.4384329752722</v>
      </c>
      <c r="BD159" s="111">
        <f t="shared" si="189"/>
        <v>2506.4695597498367</v>
      </c>
      <c r="BE159" s="111">
        <f t="shared" si="190"/>
        <v>1005.9706289874056</v>
      </c>
      <c r="BF159" s="112">
        <f t="shared" si="191"/>
        <v>1500.498930762431</v>
      </c>
      <c r="BG159" s="126">
        <f t="shared" si="192"/>
        <v>2488.0175566279686</v>
      </c>
      <c r="BH159" s="127">
        <f t="shared" si="193"/>
        <v>926.69676076906774</v>
      </c>
      <c r="BI159" s="127">
        <f t="shared" si="194"/>
        <v>1561.3207958589005</v>
      </c>
      <c r="BJ159" s="127">
        <f t="shared" si="195"/>
        <v>2092.8290326016077</v>
      </c>
      <c r="BK159" s="127">
        <f t="shared" si="196"/>
        <v>818.62375111669144</v>
      </c>
      <c r="BL159" s="128">
        <f t="shared" si="197"/>
        <v>1274.2052814849162</v>
      </c>
      <c r="BM159" s="132">
        <f t="shared" si="198"/>
        <v>3327.5932433484395</v>
      </c>
      <c r="BN159" s="133">
        <f t="shared" si="199"/>
        <v>1280.7966394362682</v>
      </c>
      <c r="BO159" s="133">
        <f t="shared" si="200"/>
        <v>2046.7966039121709</v>
      </c>
      <c r="BP159" s="133">
        <f t="shared" si="201"/>
        <v>2621.5273427631396</v>
      </c>
      <c r="BQ159" s="133">
        <f t="shared" si="202"/>
        <v>1058.8599692262978</v>
      </c>
      <c r="BR159" s="231">
        <f t="shared" si="203"/>
        <v>1562.6673735368418</v>
      </c>
      <c r="BS159" s="401">
        <f t="shared" si="204"/>
        <v>3513.7289982120797</v>
      </c>
      <c r="BT159" s="402">
        <f t="shared" si="205"/>
        <v>1343.1895534128178</v>
      </c>
      <c r="BU159" s="402">
        <f t="shared" si="206"/>
        <v>2170.5394447992617</v>
      </c>
      <c r="BV159" s="402">
        <f t="shared" si="207"/>
        <v>2662.0622564149148</v>
      </c>
      <c r="BW159" s="402">
        <f t="shared" si="208"/>
        <v>1064.7750719077903</v>
      </c>
      <c r="BX159" s="403">
        <f t="shared" si="209"/>
        <v>1597.2871845071245</v>
      </c>
      <c r="BY159" s="223">
        <f t="shared" si="222"/>
        <v>0.3358473768595806</v>
      </c>
      <c r="BZ159" s="143">
        <f t="shared" si="223"/>
        <v>0.28528476271879705</v>
      </c>
      <c r="CA159" s="143">
        <f t="shared" si="224"/>
        <v>0.36631181898751308</v>
      </c>
      <c r="CB159" s="143">
        <f t="shared" si="225"/>
        <v>0.18444164052375478</v>
      </c>
      <c r="CC159" s="143">
        <f t="shared" si="226"/>
        <v>0.18901237138610202</v>
      </c>
      <c r="CD159" s="147">
        <f t="shared" si="227"/>
        <v>0.18168773295381344</v>
      </c>
      <c r="CE159" s="150">
        <f t="shared" si="228"/>
        <v>0.1810626145060272</v>
      </c>
      <c r="CF159" s="144">
        <f t="shared" si="229"/>
        <v>0.27118544977007591</v>
      </c>
      <c r="CG159" s="144">
        <f t="shared" si="230"/>
        <v>0.12998294363250223</v>
      </c>
      <c r="CH159" s="144">
        <f t="shared" si="231"/>
        <v>0.20535158819104971</v>
      </c>
      <c r="CI159" s="144">
        <f t="shared" si="232"/>
        <v>0.28174235603840392</v>
      </c>
      <c r="CJ159" s="151">
        <f t="shared" si="233"/>
        <v>0.15904015386302367</v>
      </c>
      <c r="CK159" s="155">
        <f t="shared" si="234"/>
        <v>-8.9412806769309752E-2</v>
      </c>
      <c r="CL159" s="145">
        <f t="shared" si="235"/>
        <v>-0.12890791780629832</v>
      </c>
      <c r="CM159" s="145">
        <f t="shared" si="236"/>
        <v>-6.423061027784116E-2</v>
      </c>
      <c r="CN159" s="145">
        <f t="shared" si="237"/>
        <v>-0.15354436275705566</v>
      </c>
      <c r="CO159" s="145">
        <f t="shared" si="238"/>
        <v>-0.17504183594860639</v>
      </c>
      <c r="CP159" s="156">
        <f t="shared" si="239"/>
        <v>-0.13913193887271763</v>
      </c>
      <c r="CQ159" s="160">
        <f t="shared" si="216"/>
        <v>0.41155980366716743</v>
      </c>
      <c r="CR159" s="146">
        <f t="shared" si="217"/>
        <v>0.45869677883660259</v>
      </c>
      <c r="CS159" s="146">
        <f t="shared" si="218"/>
        <v>0.38358241278258787</v>
      </c>
      <c r="CT159" s="146">
        <f t="shared" si="219"/>
        <v>0.3220355385793941</v>
      </c>
      <c r="CU159" s="146">
        <f t="shared" si="220"/>
        <v>0.36513838545738925</v>
      </c>
      <c r="CV159" s="408">
        <f t="shared" si="221"/>
        <v>0.29434375711545852</v>
      </c>
      <c r="CW159" s="410">
        <f t="shared" si="210"/>
        <v>6.8645839582914939E-2</v>
      </c>
      <c r="CX159" s="411">
        <f t="shared" si="211"/>
        <v>6.1336001931218076E-2</v>
      </c>
      <c r="CY159" s="411">
        <f t="shared" si="212"/>
        <v>7.3220019294383626E-2</v>
      </c>
      <c r="CZ159" s="411">
        <f t="shared" si="213"/>
        <v>2.7683979501016732E-2</v>
      </c>
      <c r="DA159" s="411">
        <f t="shared" si="214"/>
        <v>1.7689082327124284E-2</v>
      </c>
      <c r="DB159" s="412">
        <f t="shared" si="215"/>
        <v>3.4456499803923193E-2</v>
      </c>
    </row>
    <row r="160" spans="1:106" ht="21" customHeight="1" x14ac:dyDescent="0.25">
      <c r="A160" s="191">
        <v>14</v>
      </c>
      <c r="B160" s="192" t="s">
        <v>352</v>
      </c>
      <c r="C160" s="2">
        <v>1403</v>
      </c>
      <c r="D160" s="7" t="s">
        <v>158</v>
      </c>
      <c r="E160" s="24">
        <v>21373.230608378672</v>
      </c>
      <c r="F160" s="25">
        <v>8117.1389632796763</v>
      </c>
      <c r="G160" s="26">
        <v>13256.091645098995</v>
      </c>
      <c r="H160" s="41">
        <v>27516.8629751513</v>
      </c>
      <c r="I160" s="33">
        <v>9766.2651055887727</v>
      </c>
      <c r="J160" s="33">
        <v>17750.597869562527</v>
      </c>
      <c r="K160" s="33">
        <v>24386.769903225875</v>
      </c>
      <c r="L160" s="33">
        <v>9034.7371801232821</v>
      </c>
      <c r="M160" s="42">
        <v>15352.032723102591</v>
      </c>
      <c r="N160" s="11">
        <v>35220.414291868132</v>
      </c>
      <c r="O160" s="12">
        <v>14129.673604835911</v>
      </c>
      <c r="P160" s="12">
        <v>21090.740687032223</v>
      </c>
      <c r="Q160" s="12">
        <v>31889.759195855178</v>
      </c>
      <c r="R160" s="12">
        <v>13179.865159562942</v>
      </c>
      <c r="S160" s="13">
        <v>18709.894036292237</v>
      </c>
      <c r="T160" s="50">
        <v>30417.306549719917</v>
      </c>
      <c r="U160" s="35">
        <v>11432.654936054707</v>
      </c>
      <c r="V160" s="35">
        <v>18984.65161366521</v>
      </c>
      <c r="W160" s="35">
        <v>25592.871121186861</v>
      </c>
      <c r="X160" s="35">
        <v>10099.358566019775</v>
      </c>
      <c r="Y160" s="51">
        <v>15493.512555167086</v>
      </c>
      <c r="Z160" s="59">
        <v>40233.585465470787</v>
      </c>
      <c r="AA160" s="37">
        <v>15885.887551474116</v>
      </c>
      <c r="AB160" s="37">
        <v>24347.697913996672</v>
      </c>
      <c r="AC160" s="37">
        <v>31721.909937554301</v>
      </c>
      <c r="AD160" s="37">
        <v>13133.178122086503</v>
      </c>
      <c r="AE160" s="226">
        <v>18588.731815467796</v>
      </c>
      <c r="AF160" s="41">
        <v>40588.568247404161</v>
      </c>
      <c r="AG160" s="33">
        <v>16132.837830161008</v>
      </c>
      <c r="AH160" s="33">
        <v>24455.730417243154</v>
      </c>
      <c r="AI160" s="33">
        <v>30785.673288955641</v>
      </c>
      <c r="AJ160" s="33">
        <v>12788.845414290492</v>
      </c>
      <c r="AK160" s="42">
        <v>17996.827874665149</v>
      </c>
      <c r="AL160" s="108">
        <v>9267.6435546875</v>
      </c>
      <c r="AM160" s="333">
        <v>9376.13671875</v>
      </c>
      <c r="AN160" s="333">
        <v>9528.0009765625</v>
      </c>
      <c r="AO160" s="333">
        <v>9722</v>
      </c>
      <c r="AP160" s="388">
        <v>10218</v>
      </c>
      <c r="AQ160" s="93">
        <v>10268</v>
      </c>
      <c r="AR160" s="391">
        <f t="shared" si="177"/>
        <v>2306.2206139303084</v>
      </c>
      <c r="AS160" s="122">
        <f t="shared" si="178"/>
        <v>875.85791527060758</v>
      </c>
      <c r="AT160" s="123">
        <f t="shared" si="179"/>
        <v>1430.362698659701</v>
      </c>
      <c r="AU160" s="116">
        <f t="shared" si="180"/>
        <v>2934.776209067456</v>
      </c>
      <c r="AV160" s="117">
        <f t="shared" si="181"/>
        <v>1041.6086495473783</v>
      </c>
      <c r="AW160" s="117">
        <f t="shared" si="182"/>
        <v>1893.1675595200777</v>
      </c>
      <c r="AX160" s="117">
        <f t="shared" si="183"/>
        <v>2600.9400923578951</v>
      </c>
      <c r="AY160" s="117">
        <f t="shared" si="184"/>
        <v>963.58846411187653</v>
      </c>
      <c r="AZ160" s="118">
        <f t="shared" si="185"/>
        <v>1637.3516282460182</v>
      </c>
      <c r="BA160" s="110">
        <f t="shared" si="186"/>
        <v>3696.5166542809179</v>
      </c>
      <c r="BB160" s="111">
        <f t="shared" si="187"/>
        <v>1482.9630726941421</v>
      </c>
      <c r="BC160" s="111">
        <f t="shared" si="188"/>
        <v>2213.5535815867761</v>
      </c>
      <c r="BD160" s="111">
        <f t="shared" si="189"/>
        <v>3346.9517136175109</v>
      </c>
      <c r="BE160" s="111">
        <f t="shared" si="190"/>
        <v>1383.2770580086524</v>
      </c>
      <c r="BF160" s="112">
        <f t="shared" si="191"/>
        <v>1963.6746556088588</v>
      </c>
      <c r="BG160" s="126">
        <f t="shared" si="192"/>
        <v>3128.7087584570991</v>
      </c>
      <c r="BH160" s="127">
        <f t="shared" si="193"/>
        <v>1175.9571010136503</v>
      </c>
      <c r="BI160" s="127">
        <f t="shared" si="194"/>
        <v>1952.7516574434489</v>
      </c>
      <c r="BJ160" s="127">
        <f t="shared" si="195"/>
        <v>2632.4697717740032</v>
      </c>
      <c r="BK160" s="127">
        <f t="shared" si="196"/>
        <v>1038.8149111314312</v>
      </c>
      <c r="BL160" s="128">
        <f t="shared" si="197"/>
        <v>1593.6548606425722</v>
      </c>
      <c r="BM160" s="132">
        <f t="shared" si="198"/>
        <v>3937.5205975211184</v>
      </c>
      <c r="BN160" s="133">
        <f t="shared" si="199"/>
        <v>1554.6963741900681</v>
      </c>
      <c r="BO160" s="133">
        <f t="shared" si="200"/>
        <v>2382.8242233310502</v>
      </c>
      <c r="BP160" s="133">
        <f t="shared" si="201"/>
        <v>3104.5126186684574</v>
      </c>
      <c r="BQ160" s="133">
        <f t="shared" si="202"/>
        <v>1285.2983090709047</v>
      </c>
      <c r="BR160" s="231">
        <f t="shared" si="203"/>
        <v>1819.214309597553</v>
      </c>
      <c r="BS160" s="401">
        <f t="shared" si="204"/>
        <v>3952.918606097016</v>
      </c>
      <c r="BT160" s="402">
        <f t="shared" si="205"/>
        <v>1571.1762592677258</v>
      </c>
      <c r="BU160" s="402">
        <f t="shared" si="206"/>
        <v>2381.7423468292905</v>
      </c>
      <c r="BV160" s="402">
        <f t="shared" si="207"/>
        <v>2998.2151625395054</v>
      </c>
      <c r="BW160" s="402">
        <f t="shared" si="208"/>
        <v>1245.5050072351471</v>
      </c>
      <c r="BX160" s="403">
        <f t="shared" si="209"/>
        <v>1752.7101553043581</v>
      </c>
      <c r="BY160" s="223">
        <f t="shared" si="222"/>
        <v>0.28744519157362292</v>
      </c>
      <c r="BZ160" s="143">
        <f t="shared" si="223"/>
        <v>0.20316593688606482</v>
      </c>
      <c r="CA160" s="143">
        <f t="shared" si="224"/>
        <v>0.33905213880482094</v>
      </c>
      <c r="CB160" s="143">
        <f t="shared" si="225"/>
        <v>0.14099596593815092</v>
      </c>
      <c r="CC160" s="143">
        <f t="shared" si="226"/>
        <v>0.11304453712011557</v>
      </c>
      <c r="CD160" s="147">
        <f t="shared" si="227"/>
        <v>0.15811154102713987</v>
      </c>
      <c r="CE160" s="150">
        <f t="shared" si="228"/>
        <v>0.2799574691226035</v>
      </c>
      <c r="CF160" s="144">
        <f t="shared" si="229"/>
        <v>0.4467837450726343</v>
      </c>
      <c r="CG160" s="144">
        <f t="shared" si="230"/>
        <v>0.18817072202379936</v>
      </c>
      <c r="CH160" s="144">
        <f t="shared" si="231"/>
        <v>0.30766638314149219</v>
      </c>
      <c r="CI160" s="144">
        <f t="shared" si="232"/>
        <v>0.45879895527664899</v>
      </c>
      <c r="CJ160" s="151">
        <f t="shared" si="233"/>
        <v>0.21872421546734649</v>
      </c>
      <c r="CK160" s="155">
        <f t="shared" si="234"/>
        <v>-0.13637283486631732</v>
      </c>
      <c r="CL160" s="145">
        <f t="shared" si="235"/>
        <v>-0.19087621867345494</v>
      </c>
      <c r="CM160" s="145">
        <f t="shared" si="236"/>
        <v>-9.9858468918635715E-2</v>
      </c>
      <c r="CN160" s="145">
        <f t="shared" si="237"/>
        <v>-0.19745800010577519</v>
      </c>
      <c r="CO160" s="145">
        <f t="shared" si="238"/>
        <v>-0.23372823289531436</v>
      </c>
      <c r="CP160" s="156">
        <f t="shared" si="239"/>
        <v>-0.17190805436344123</v>
      </c>
      <c r="CQ160" s="160">
        <f t="shared" si="216"/>
        <v>0.32272018890644538</v>
      </c>
      <c r="CR160" s="146">
        <f t="shared" si="217"/>
        <v>0.38951867613667118</v>
      </c>
      <c r="CS160" s="146">
        <f t="shared" si="218"/>
        <v>0.28249379601315017</v>
      </c>
      <c r="CT160" s="146">
        <f t="shared" si="219"/>
        <v>0.23948226782940199</v>
      </c>
      <c r="CU160" s="146">
        <f t="shared" si="220"/>
        <v>0.30039725159123415</v>
      </c>
      <c r="CV160" s="408">
        <f t="shared" si="221"/>
        <v>0.19977518004904926</v>
      </c>
      <c r="CW160" s="410">
        <f t="shared" si="210"/>
        <v>8.8230461647030196E-3</v>
      </c>
      <c r="CX160" s="411">
        <f t="shared" si="211"/>
        <v>1.5545261659867218E-2</v>
      </c>
      <c r="CY160" s="411">
        <f t="shared" si="212"/>
        <v>4.4370725983247173E-3</v>
      </c>
      <c r="CZ160" s="411">
        <f t="shared" si="213"/>
        <v>-2.951388016805026E-2</v>
      </c>
      <c r="DA160" s="411">
        <f t="shared" si="214"/>
        <v>-2.6218536335613645E-2</v>
      </c>
      <c r="DB160" s="412">
        <f t="shared" si="215"/>
        <v>-3.1842082971476331E-2</v>
      </c>
    </row>
    <row r="161" spans="1:106" ht="19.5" customHeight="1" x14ac:dyDescent="0.25">
      <c r="A161" s="193">
        <v>14</v>
      </c>
      <c r="B161" s="192" t="s">
        <v>352</v>
      </c>
      <c r="C161" s="2">
        <v>1404</v>
      </c>
      <c r="D161" s="7" t="s">
        <v>159</v>
      </c>
      <c r="E161" s="24">
        <v>11976.338792834842</v>
      </c>
      <c r="F161" s="25">
        <v>4210.3971436046604</v>
      </c>
      <c r="G161" s="26">
        <v>7765.9416492301816</v>
      </c>
      <c r="H161" s="41">
        <v>13251.658114825719</v>
      </c>
      <c r="I161" s="33">
        <v>4263.2957512459379</v>
      </c>
      <c r="J161" s="33">
        <v>8988.3623635797812</v>
      </c>
      <c r="K161" s="33">
        <v>11717.761760403539</v>
      </c>
      <c r="L161" s="33">
        <v>3943.9597652946572</v>
      </c>
      <c r="M161" s="42">
        <v>7773.8019951088809</v>
      </c>
      <c r="N161" s="11">
        <v>18391.274876269508</v>
      </c>
      <c r="O161" s="12">
        <v>7218.653651155214</v>
      </c>
      <c r="P161" s="12">
        <v>11172.621225114293</v>
      </c>
      <c r="Q161" s="12">
        <v>16644.799868744863</v>
      </c>
      <c r="R161" s="12">
        <v>6733.4097316480302</v>
      </c>
      <c r="S161" s="13">
        <v>9911.3901370968342</v>
      </c>
      <c r="T161" s="50">
        <v>16804.137925768828</v>
      </c>
      <c r="U161" s="35">
        <v>5925.5684135020119</v>
      </c>
      <c r="V161" s="35">
        <v>10878.569512266817</v>
      </c>
      <c r="W161" s="35">
        <v>14112.59805010174</v>
      </c>
      <c r="X161" s="35">
        <v>5234.5181806116389</v>
      </c>
      <c r="Y161" s="51">
        <v>8878.0798694901005</v>
      </c>
      <c r="Z161" s="59">
        <v>23999.587470713403</v>
      </c>
      <c r="AA161" s="37">
        <v>8315.4169963909808</v>
      </c>
      <c r="AB161" s="37">
        <v>15684.170474322422</v>
      </c>
      <c r="AC161" s="37">
        <v>18848.910395261508</v>
      </c>
      <c r="AD161" s="37">
        <v>6874.5200555630554</v>
      </c>
      <c r="AE161" s="226">
        <v>11974.390339698451</v>
      </c>
      <c r="AF161" s="41">
        <v>23362.053308539213</v>
      </c>
      <c r="AG161" s="33">
        <v>8551.7586477704517</v>
      </c>
      <c r="AH161" s="33">
        <v>14810.294660768761</v>
      </c>
      <c r="AI161" s="33">
        <v>17677.970438807661</v>
      </c>
      <c r="AJ161" s="33">
        <v>6779.1618881950108</v>
      </c>
      <c r="AK161" s="42">
        <v>10898.80855061265</v>
      </c>
      <c r="AL161" s="108">
        <v>6713.7548828125</v>
      </c>
      <c r="AM161" s="333">
        <v>6786.2392578125</v>
      </c>
      <c r="AN161" s="333">
        <v>6860.3115234375</v>
      </c>
      <c r="AO161" s="333">
        <v>6936</v>
      </c>
      <c r="AP161" s="388">
        <v>7310</v>
      </c>
      <c r="AQ161" s="93">
        <v>7380</v>
      </c>
      <c r="AR161" s="391">
        <f t="shared" si="177"/>
        <v>1783.8510642524027</v>
      </c>
      <c r="AS161" s="122">
        <f t="shared" si="178"/>
        <v>627.13000654573455</v>
      </c>
      <c r="AT161" s="123">
        <f t="shared" si="179"/>
        <v>1156.721057706668</v>
      </c>
      <c r="AU161" s="116">
        <f t="shared" si="180"/>
        <v>1952.7248615011704</v>
      </c>
      <c r="AV161" s="117">
        <f t="shared" si="181"/>
        <v>628.22656102758503</v>
      </c>
      <c r="AW161" s="117">
        <f t="shared" si="182"/>
        <v>1324.4983004735852</v>
      </c>
      <c r="AX161" s="117">
        <f t="shared" si="183"/>
        <v>1726.6944643771199</v>
      </c>
      <c r="AY161" s="117">
        <f t="shared" si="184"/>
        <v>581.1701614785045</v>
      </c>
      <c r="AZ161" s="118">
        <f t="shared" si="185"/>
        <v>1145.5243028986154</v>
      </c>
      <c r="BA161" s="110">
        <f t="shared" si="186"/>
        <v>2680.8221191468842</v>
      </c>
      <c r="BB161" s="111">
        <f t="shared" si="187"/>
        <v>1052.2340897338959</v>
      </c>
      <c r="BC161" s="111">
        <f t="shared" si="188"/>
        <v>1628.5880294129881</v>
      </c>
      <c r="BD161" s="111">
        <f t="shared" si="189"/>
        <v>2426.2454863572498</v>
      </c>
      <c r="BE161" s="111">
        <f t="shared" si="190"/>
        <v>981.50203655389055</v>
      </c>
      <c r="BF161" s="112">
        <f t="shared" si="191"/>
        <v>1444.7434498033595</v>
      </c>
      <c r="BG161" s="126">
        <f t="shared" si="192"/>
        <v>2422.741915479935</v>
      </c>
      <c r="BH161" s="127">
        <f t="shared" si="193"/>
        <v>854.32070552220478</v>
      </c>
      <c r="BI161" s="127">
        <f t="shared" si="194"/>
        <v>1568.4212099577301</v>
      </c>
      <c r="BJ161" s="127">
        <f t="shared" si="195"/>
        <v>2034.6883001876788</v>
      </c>
      <c r="BK161" s="127">
        <f t="shared" si="196"/>
        <v>754.68831900398482</v>
      </c>
      <c r="BL161" s="128">
        <f t="shared" si="197"/>
        <v>1279.9999811836938</v>
      </c>
      <c r="BM161" s="132">
        <f t="shared" si="198"/>
        <v>3283.1173010551852</v>
      </c>
      <c r="BN161" s="133">
        <f t="shared" si="199"/>
        <v>1137.5399447867278</v>
      </c>
      <c r="BO161" s="133">
        <f t="shared" si="200"/>
        <v>2145.5773562684572</v>
      </c>
      <c r="BP161" s="133">
        <f t="shared" si="201"/>
        <v>2578.5103139892622</v>
      </c>
      <c r="BQ161" s="133">
        <f t="shared" si="202"/>
        <v>940.42682018646451</v>
      </c>
      <c r="BR161" s="231">
        <f t="shared" si="203"/>
        <v>1638.0834938027976</v>
      </c>
      <c r="BS161" s="401">
        <f t="shared" si="204"/>
        <v>3165.5898792058551</v>
      </c>
      <c r="BT161" s="402">
        <f t="shared" si="205"/>
        <v>1158.7748845217413</v>
      </c>
      <c r="BU161" s="402">
        <f t="shared" si="206"/>
        <v>2006.8149946841138</v>
      </c>
      <c r="BV161" s="402">
        <f t="shared" si="207"/>
        <v>2395.3889483479211</v>
      </c>
      <c r="BW161" s="402">
        <f t="shared" si="208"/>
        <v>918.58562170664106</v>
      </c>
      <c r="BX161" s="403">
        <f t="shared" si="209"/>
        <v>1476.8033266412806</v>
      </c>
      <c r="BY161" s="223">
        <f t="shared" si="222"/>
        <v>0.10648657691229228</v>
      </c>
      <c r="BZ161" s="143">
        <f t="shared" si="223"/>
        <v>1.2563804752154394E-2</v>
      </c>
      <c r="CA161" s="143">
        <f t="shared" si="224"/>
        <v>0.15740791903461895</v>
      </c>
      <c r="CB161" s="143">
        <f t="shared" si="225"/>
        <v>-2.1590657788171784E-2</v>
      </c>
      <c r="CC161" s="143">
        <f t="shared" si="226"/>
        <v>-6.3280818702507791E-2</v>
      </c>
      <c r="CD161" s="147">
        <f t="shared" si="227"/>
        <v>1.0121561857831419E-3</v>
      </c>
      <c r="CE161" s="150">
        <f t="shared" si="228"/>
        <v>0.38784706916741818</v>
      </c>
      <c r="CF161" s="144">
        <f t="shared" si="229"/>
        <v>0.69320968385680959</v>
      </c>
      <c r="CG161" s="144">
        <f t="shared" si="230"/>
        <v>0.24300965773086508</v>
      </c>
      <c r="CH161" s="144">
        <f t="shared" si="231"/>
        <v>0.42047604389694015</v>
      </c>
      <c r="CI161" s="144">
        <f t="shared" si="232"/>
        <v>0.7072714054792012</v>
      </c>
      <c r="CJ161" s="151">
        <f t="shared" si="233"/>
        <v>0.27497331979035233</v>
      </c>
      <c r="CK161" s="155">
        <f t="shared" si="234"/>
        <v>-8.6298364913711512E-2</v>
      </c>
      <c r="CL161" s="145">
        <f t="shared" si="235"/>
        <v>-0.17913108179754092</v>
      </c>
      <c r="CM161" s="145">
        <f t="shared" si="236"/>
        <v>-2.6318954784441694E-2</v>
      </c>
      <c r="CN161" s="145">
        <f t="shared" si="237"/>
        <v>-0.15213170711640819</v>
      </c>
      <c r="CO161" s="145">
        <f t="shared" si="238"/>
        <v>-0.22260513035340437</v>
      </c>
      <c r="CP161" s="156">
        <f t="shared" si="239"/>
        <v>-0.10425482735657934</v>
      </c>
      <c r="CQ161" s="160">
        <f t="shared" si="216"/>
        <v>0.42819510151190138</v>
      </c>
      <c r="CR161" s="146">
        <f t="shared" si="217"/>
        <v>0.40331128022139701</v>
      </c>
      <c r="CS161" s="146">
        <f t="shared" si="218"/>
        <v>0.44174934550326189</v>
      </c>
      <c r="CT161" s="146">
        <f t="shared" si="219"/>
        <v>0.33560881762133249</v>
      </c>
      <c r="CU161" s="146">
        <f t="shared" si="220"/>
        <v>0.31330522091333857</v>
      </c>
      <c r="CV161" s="408">
        <f t="shared" si="221"/>
        <v>0.34875902399222086</v>
      </c>
      <c r="CW161" s="410">
        <f t="shared" si="210"/>
        <v>-2.6564380031622221E-2</v>
      </c>
      <c r="CX161" s="411">
        <f t="shared" si="211"/>
        <v>2.8422104565777862E-2</v>
      </c>
      <c r="CY161" s="411">
        <f t="shared" si="212"/>
        <v>-5.5717056568872415E-2</v>
      </c>
      <c r="CZ161" s="411">
        <f t="shared" si="213"/>
        <v>-6.2122421503378454E-2</v>
      </c>
      <c r="DA161" s="411">
        <f t="shared" si="214"/>
        <v>-1.3871247243053443E-2</v>
      </c>
      <c r="DB161" s="412">
        <f t="shared" si="215"/>
        <v>-8.9823511558659253E-2</v>
      </c>
    </row>
    <row r="162" spans="1:106" ht="19.5" customHeight="1" x14ac:dyDescent="0.25">
      <c r="A162" s="191">
        <v>14</v>
      </c>
      <c r="B162" s="192" t="s">
        <v>352</v>
      </c>
      <c r="C162" s="2">
        <v>1405</v>
      </c>
      <c r="D162" s="7" t="s">
        <v>160</v>
      </c>
      <c r="E162" s="24">
        <v>18632.996614217223</v>
      </c>
      <c r="F162" s="25">
        <v>6972.0199037114944</v>
      </c>
      <c r="G162" s="26">
        <v>11660.976710505729</v>
      </c>
      <c r="H162" s="41">
        <v>25287.595272246705</v>
      </c>
      <c r="I162" s="33">
        <v>9353.2520126574673</v>
      </c>
      <c r="J162" s="33">
        <v>15934.343259589237</v>
      </c>
      <c r="K162" s="33">
        <v>22433.861348459883</v>
      </c>
      <c r="L162" s="33">
        <v>8652.6602339989313</v>
      </c>
      <c r="M162" s="42">
        <v>13781.20111446095</v>
      </c>
      <c r="N162" s="11">
        <v>32767.208675402773</v>
      </c>
      <c r="O162" s="12">
        <v>13473.983452916069</v>
      </c>
      <c r="P162" s="12">
        <v>19293.225222486704</v>
      </c>
      <c r="Q162" s="12">
        <v>29683.543718719346</v>
      </c>
      <c r="R162" s="12">
        <v>12568.251046566083</v>
      </c>
      <c r="S162" s="13">
        <v>17115.29267215326</v>
      </c>
      <c r="T162" s="50">
        <v>31533.30031323927</v>
      </c>
      <c r="U162" s="35">
        <v>11695.173986564778</v>
      </c>
      <c r="V162" s="35">
        <v>19838.126326674494</v>
      </c>
      <c r="W162" s="35">
        <v>26521.301671306035</v>
      </c>
      <c r="X162" s="35">
        <v>10331.262182138815</v>
      </c>
      <c r="Y162" s="51">
        <v>16190.03948916722</v>
      </c>
      <c r="Z162" s="59">
        <v>35008.398768753512</v>
      </c>
      <c r="AA162" s="37">
        <v>13197.492064514801</v>
      </c>
      <c r="AB162" s="37">
        <v>21810.906704238711</v>
      </c>
      <c r="AC162" s="37">
        <v>27562.596647852086</v>
      </c>
      <c r="AD162" s="37">
        <v>10910.628284789318</v>
      </c>
      <c r="AE162" s="226">
        <v>16651.96836306277</v>
      </c>
      <c r="AF162" s="41">
        <v>40120.968341126019</v>
      </c>
      <c r="AG162" s="33">
        <v>15169.371195738722</v>
      </c>
      <c r="AH162" s="33">
        <v>24951.597145387299</v>
      </c>
      <c r="AI162" s="33">
        <v>30386.818094799833</v>
      </c>
      <c r="AJ162" s="33">
        <v>12025.084817477353</v>
      </c>
      <c r="AK162" s="42">
        <v>18361.733277322481</v>
      </c>
      <c r="AL162" s="108">
        <v>8777.3828125</v>
      </c>
      <c r="AM162" s="333">
        <v>8945.0341796875</v>
      </c>
      <c r="AN162" s="333">
        <v>9117.5361328125</v>
      </c>
      <c r="AO162" s="333">
        <v>9295</v>
      </c>
      <c r="AP162" s="388">
        <v>9837</v>
      </c>
      <c r="AQ162" s="93">
        <v>10004</v>
      </c>
      <c r="AR162" s="391">
        <f t="shared" si="177"/>
        <v>2122.8419692122461</v>
      </c>
      <c r="AS162" s="122">
        <f t="shared" si="178"/>
        <v>794.31648962405268</v>
      </c>
      <c r="AT162" s="123">
        <f t="shared" si="179"/>
        <v>1328.5254795881935</v>
      </c>
      <c r="AU162" s="116">
        <f t="shared" si="180"/>
        <v>2826.9981717532287</v>
      </c>
      <c r="AV162" s="117">
        <f t="shared" si="181"/>
        <v>1045.6362518878859</v>
      </c>
      <c r="AW162" s="117">
        <f t="shared" si="182"/>
        <v>1781.3619198653428</v>
      </c>
      <c r="AX162" s="117">
        <f t="shared" si="183"/>
        <v>2507.9682087076858</v>
      </c>
      <c r="AY162" s="117">
        <f t="shared" si="184"/>
        <v>967.31438473958042</v>
      </c>
      <c r="AZ162" s="118">
        <f t="shared" si="185"/>
        <v>1540.6538239681051</v>
      </c>
      <c r="BA162" s="110">
        <f t="shared" si="186"/>
        <v>3593.8666102434213</v>
      </c>
      <c r="BB162" s="111">
        <f t="shared" si="187"/>
        <v>1477.8097126947966</v>
      </c>
      <c r="BC162" s="111">
        <f t="shared" si="188"/>
        <v>2116.0568975486249</v>
      </c>
      <c r="BD162" s="111">
        <f t="shared" si="189"/>
        <v>3255.6540809192074</v>
      </c>
      <c r="BE162" s="111">
        <f t="shared" si="190"/>
        <v>1378.4701111668792</v>
      </c>
      <c r="BF162" s="112">
        <f t="shared" si="191"/>
        <v>1877.1839697523283</v>
      </c>
      <c r="BG162" s="126">
        <f t="shared" si="192"/>
        <v>3392.5013785087967</v>
      </c>
      <c r="BH162" s="127">
        <f t="shared" si="193"/>
        <v>1258.2220534227843</v>
      </c>
      <c r="BI162" s="127">
        <f t="shared" si="194"/>
        <v>2134.2793250860136</v>
      </c>
      <c r="BJ162" s="127">
        <f t="shared" si="195"/>
        <v>2853.2868930937098</v>
      </c>
      <c r="BK162" s="127">
        <f t="shared" si="196"/>
        <v>1111.4859797890065</v>
      </c>
      <c r="BL162" s="128">
        <f t="shared" si="197"/>
        <v>1741.8009133047037</v>
      </c>
      <c r="BM162" s="132">
        <f t="shared" si="198"/>
        <v>3558.8491174904452</v>
      </c>
      <c r="BN162" s="133">
        <f t="shared" si="199"/>
        <v>1341.6175728895803</v>
      </c>
      <c r="BO162" s="133">
        <f t="shared" si="200"/>
        <v>2217.2315446008652</v>
      </c>
      <c r="BP162" s="133">
        <f t="shared" si="201"/>
        <v>2801.9311424064335</v>
      </c>
      <c r="BQ162" s="133">
        <f t="shared" si="202"/>
        <v>1109.1418404787353</v>
      </c>
      <c r="BR162" s="231">
        <f t="shared" si="203"/>
        <v>1692.7893019276985</v>
      </c>
      <c r="BS162" s="401">
        <f t="shared" si="204"/>
        <v>4010.4926370577787</v>
      </c>
      <c r="BT162" s="402">
        <f t="shared" si="205"/>
        <v>1516.3305873389365</v>
      </c>
      <c r="BU162" s="402">
        <f t="shared" si="206"/>
        <v>2494.1620497188424</v>
      </c>
      <c r="BV162" s="402">
        <f t="shared" si="207"/>
        <v>3037.4668227508832</v>
      </c>
      <c r="BW162" s="402">
        <f t="shared" si="208"/>
        <v>1202.0276706794634</v>
      </c>
      <c r="BX162" s="403">
        <f t="shared" si="209"/>
        <v>1835.4391520714196</v>
      </c>
      <c r="BY162" s="223">
        <f t="shared" si="222"/>
        <v>0.35714054995061473</v>
      </c>
      <c r="BZ162" s="143">
        <f t="shared" si="223"/>
        <v>0.34154120926682158</v>
      </c>
      <c r="CA162" s="143">
        <f t="shared" si="224"/>
        <v>0.36646729130618211</v>
      </c>
      <c r="CB162" s="143">
        <f t="shared" si="225"/>
        <v>0.20398569338774791</v>
      </c>
      <c r="CC162" s="143">
        <f t="shared" si="226"/>
        <v>0.24105501038411589</v>
      </c>
      <c r="CD162" s="147">
        <f t="shared" si="227"/>
        <v>0.18182219693870463</v>
      </c>
      <c r="CE162" s="150">
        <f t="shared" si="228"/>
        <v>0.2957819168897009</v>
      </c>
      <c r="CF162" s="144">
        <f t="shared" si="229"/>
        <v>0.44056670713909374</v>
      </c>
      <c r="CG162" s="144">
        <f t="shared" si="230"/>
        <v>0.21079513025277039</v>
      </c>
      <c r="CH162" s="144">
        <f t="shared" si="231"/>
        <v>0.32315802695094947</v>
      </c>
      <c r="CI162" s="144">
        <f t="shared" si="232"/>
        <v>0.45253028625596625</v>
      </c>
      <c r="CJ162" s="151">
        <f t="shared" si="233"/>
        <v>0.24193040432403001</v>
      </c>
      <c r="CK162" s="155">
        <f t="shared" si="234"/>
        <v>-3.765680422726262E-2</v>
      </c>
      <c r="CL162" s="145">
        <f t="shared" si="235"/>
        <v>-0.1320180830388594</v>
      </c>
      <c r="CM162" s="145">
        <f t="shared" si="236"/>
        <v>2.8243131871632035E-2</v>
      </c>
      <c r="CN162" s="145">
        <f t="shared" si="237"/>
        <v>-0.10653182373973444</v>
      </c>
      <c r="CO162" s="145">
        <f t="shared" si="238"/>
        <v>-0.17798728368323469</v>
      </c>
      <c r="CP162" s="156">
        <f t="shared" si="239"/>
        <v>-5.4060026942538676E-2</v>
      </c>
      <c r="CQ162" s="160">
        <f t="shared" si="216"/>
        <v>0.11020408333393573</v>
      </c>
      <c r="CR162" s="146">
        <f t="shared" si="217"/>
        <v>0.12845624012741166</v>
      </c>
      <c r="CS162" s="146">
        <f t="shared" si="218"/>
        <v>9.9443886235949686E-2</v>
      </c>
      <c r="CT162" s="146">
        <f t="shared" si="219"/>
        <v>3.9262589349928101E-2</v>
      </c>
      <c r="CU162" s="146">
        <f t="shared" si="220"/>
        <v>5.6078927476270947E-2</v>
      </c>
      <c r="CV162" s="408">
        <f t="shared" si="221"/>
        <v>2.8531670611713241E-2</v>
      </c>
      <c r="CW162" s="410">
        <f t="shared" si="210"/>
        <v>0.1460383722815593</v>
      </c>
      <c r="CX162" s="411">
        <f t="shared" si="211"/>
        <v>0.14941317044060795</v>
      </c>
      <c r="CY162" s="411">
        <f t="shared" si="212"/>
        <v>0.14399632641307064</v>
      </c>
      <c r="CZ162" s="411">
        <f t="shared" si="213"/>
        <v>0.10246572494713901</v>
      </c>
      <c r="DA162" s="411">
        <f t="shared" si="214"/>
        <v>0.10214412072325078</v>
      </c>
      <c r="DB162" s="412">
        <f t="shared" si="215"/>
        <v>0.10267644502930323</v>
      </c>
    </row>
    <row r="163" spans="1:106" ht="21" customHeight="1" x14ac:dyDescent="0.25">
      <c r="A163" s="193">
        <v>14</v>
      </c>
      <c r="B163" s="192" t="s">
        <v>352</v>
      </c>
      <c r="C163" s="2">
        <v>1406</v>
      </c>
      <c r="D163" s="7" t="s">
        <v>161</v>
      </c>
      <c r="E163" s="24">
        <v>42989.239127667359</v>
      </c>
      <c r="F163" s="25">
        <v>16435.265786809556</v>
      </c>
      <c r="G163" s="26">
        <v>26553.973340857803</v>
      </c>
      <c r="H163" s="41">
        <v>49090.378812571798</v>
      </c>
      <c r="I163" s="33">
        <v>17930.627926999772</v>
      </c>
      <c r="J163" s="33">
        <v>31159.750885572026</v>
      </c>
      <c r="K163" s="33">
        <v>43536.822389935507</v>
      </c>
      <c r="L163" s="33">
        <v>16587.560243712571</v>
      </c>
      <c r="M163" s="42">
        <v>26949.262146222933</v>
      </c>
      <c r="N163" s="11">
        <v>67406.866384866691</v>
      </c>
      <c r="O163" s="12">
        <v>27732.793789295047</v>
      </c>
      <c r="P163" s="12">
        <v>39674.072595571648</v>
      </c>
      <c r="Q163" s="12">
        <v>61064.002579039341</v>
      </c>
      <c r="R163" s="12">
        <v>25868.572258864864</v>
      </c>
      <c r="S163" s="13">
        <v>35195.430320174477</v>
      </c>
      <c r="T163" s="50">
        <v>64284.257628580133</v>
      </c>
      <c r="U163" s="35">
        <v>23085.88280044014</v>
      </c>
      <c r="V163" s="35">
        <v>41198.374828139997</v>
      </c>
      <c r="W163" s="35">
        <v>54015.860436142</v>
      </c>
      <c r="X163" s="35">
        <v>20393.566456682751</v>
      </c>
      <c r="Y163" s="51">
        <v>33622.293979459246</v>
      </c>
      <c r="Z163" s="59">
        <v>76981.030778996908</v>
      </c>
      <c r="AA163" s="37">
        <v>29349.392320954696</v>
      </c>
      <c r="AB163" s="37">
        <v>47631.638458042209</v>
      </c>
      <c r="AC163" s="37">
        <v>60629.041397858266</v>
      </c>
      <c r="AD163" s="37">
        <v>24263.724382861332</v>
      </c>
      <c r="AE163" s="226">
        <v>36365.31701499693</v>
      </c>
      <c r="AF163" s="41">
        <v>78608.944421488297</v>
      </c>
      <c r="AG163" s="33">
        <v>30366.254906455975</v>
      </c>
      <c r="AH163" s="33">
        <v>48242.689515032325</v>
      </c>
      <c r="AI163" s="33">
        <v>59573.490270712762</v>
      </c>
      <c r="AJ163" s="33">
        <v>24071.979393704092</v>
      </c>
      <c r="AK163" s="42">
        <v>35501.510877008674</v>
      </c>
      <c r="AL163" s="108">
        <v>16874.404296875</v>
      </c>
      <c r="AM163" s="333">
        <v>17340.587890625</v>
      </c>
      <c r="AN163" s="333">
        <v>17821.6015625</v>
      </c>
      <c r="AO163" s="333">
        <v>18318</v>
      </c>
      <c r="AP163" s="388">
        <v>19490</v>
      </c>
      <c r="AQ163" s="93">
        <v>19999</v>
      </c>
      <c r="AR163" s="391">
        <f t="shared" si="177"/>
        <v>2547.6003994777229</v>
      </c>
      <c r="AS163" s="122">
        <f t="shared" si="178"/>
        <v>973.97605851207629</v>
      </c>
      <c r="AT163" s="123">
        <f t="shared" si="179"/>
        <v>1573.624340965647</v>
      </c>
      <c r="AU163" s="116">
        <f t="shared" si="180"/>
        <v>2830.9523945904957</v>
      </c>
      <c r="AV163" s="117">
        <f t="shared" si="181"/>
        <v>1034.0265301324514</v>
      </c>
      <c r="AW163" s="117">
        <f t="shared" si="182"/>
        <v>1796.9258644580445</v>
      </c>
      <c r="AX163" s="117">
        <f t="shared" si="183"/>
        <v>2510.6889492179912</v>
      </c>
      <c r="AY163" s="117">
        <f t="shared" si="184"/>
        <v>956.57427235673219</v>
      </c>
      <c r="AZ163" s="118">
        <f t="shared" si="185"/>
        <v>1554.1146768612591</v>
      </c>
      <c r="BA163" s="110">
        <f t="shared" si="186"/>
        <v>3782.3125014029833</v>
      </c>
      <c r="BB163" s="111">
        <f t="shared" si="187"/>
        <v>1556.1336444447315</v>
      </c>
      <c r="BC163" s="111">
        <f t="shared" si="188"/>
        <v>2226.1788569582518</v>
      </c>
      <c r="BD163" s="111">
        <f t="shared" si="189"/>
        <v>3426.4037586571053</v>
      </c>
      <c r="BE163" s="111">
        <f t="shared" si="190"/>
        <v>1451.5290428946187</v>
      </c>
      <c r="BF163" s="112">
        <f t="shared" si="191"/>
        <v>1974.8747157624866</v>
      </c>
      <c r="BG163" s="126">
        <f t="shared" si="192"/>
        <v>3509.3491444797537</v>
      </c>
      <c r="BH163" s="127">
        <f t="shared" si="193"/>
        <v>1260.2840266644905</v>
      </c>
      <c r="BI163" s="127">
        <f t="shared" si="194"/>
        <v>2249.0651178152634</v>
      </c>
      <c r="BJ163" s="127">
        <f t="shared" si="195"/>
        <v>2948.7859174659898</v>
      </c>
      <c r="BK163" s="127">
        <f t="shared" si="196"/>
        <v>1113.3074820767961</v>
      </c>
      <c r="BL163" s="128">
        <f t="shared" si="197"/>
        <v>1835.4784353891935</v>
      </c>
      <c r="BM163" s="132">
        <f t="shared" si="198"/>
        <v>3949.77069158527</v>
      </c>
      <c r="BN163" s="133">
        <f t="shared" si="199"/>
        <v>1505.8692827580655</v>
      </c>
      <c r="BO163" s="133">
        <f t="shared" si="200"/>
        <v>2443.9014088272038</v>
      </c>
      <c r="BP163" s="133">
        <f t="shared" si="201"/>
        <v>3110.7768803416247</v>
      </c>
      <c r="BQ163" s="133">
        <f t="shared" si="202"/>
        <v>1244.9319847543013</v>
      </c>
      <c r="BR163" s="231">
        <f t="shared" si="203"/>
        <v>1865.8448955873232</v>
      </c>
      <c r="BS163" s="401">
        <f t="shared" si="204"/>
        <v>3930.643753262078</v>
      </c>
      <c r="BT163" s="402">
        <f t="shared" si="205"/>
        <v>1518.3886647560366</v>
      </c>
      <c r="BU163" s="402">
        <f t="shared" si="206"/>
        <v>2412.2550885060418</v>
      </c>
      <c r="BV163" s="402">
        <f t="shared" si="207"/>
        <v>2978.8234547083734</v>
      </c>
      <c r="BW163" s="402">
        <f t="shared" si="208"/>
        <v>1203.6591526428369</v>
      </c>
      <c r="BX163" s="403">
        <f t="shared" si="209"/>
        <v>1775.1643020655372</v>
      </c>
      <c r="BY163" s="223">
        <f t="shared" si="222"/>
        <v>0.14192248592224604</v>
      </c>
      <c r="BZ163" s="143">
        <f t="shared" si="223"/>
        <v>9.0984968517536763E-2</v>
      </c>
      <c r="CA163" s="143">
        <f t="shared" si="224"/>
        <v>0.17344965612462415</v>
      </c>
      <c r="CB163" s="143">
        <f t="shared" si="225"/>
        <v>1.2737682112538954E-2</v>
      </c>
      <c r="CC163" s="143">
        <f t="shared" si="226"/>
        <v>9.2663215112250875E-3</v>
      </c>
      <c r="CD163" s="147">
        <f t="shared" si="227"/>
        <v>1.488623944488603E-2</v>
      </c>
      <c r="CE163" s="150">
        <f t="shared" si="228"/>
        <v>0.37311766613632513</v>
      </c>
      <c r="CF163" s="144">
        <f t="shared" si="229"/>
        <v>0.54667164486388486</v>
      </c>
      <c r="CG163" s="144">
        <f t="shared" si="230"/>
        <v>0.27324742554158316</v>
      </c>
      <c r="CH163" s="144">
        <f t="shared" si="231"/>
        <v>0.40258289941609582</v>
      </c>
      <c r="CI163" s="144">
        <f t="shared" si="232"/>
        <v>0.55951640137495284</v>
      </c>
      <c r="CJ163" s="151">
        <f t="shared" si="233"/>
        <v>0.30598864374130125</v>
      </c>
      <c r="CK163" s="155">
        <f t="shared" si="234"/>
        <v>-4.6324787425329791E-2</v>
      </c>
      <c r="CL163" s="145">
        <f t="shared" si="235"/>
        <v>-0.16756014645191031</v>
      </c>
      <c r="CM163" s="145">
        <f t="shared" si="236"/>
        <v>3.8420614089880165E-2</v>
      </c>
      <c r="CN163" s="145">
        <f t="shared" si="237"/>
        <v>-0.11542221022564719</v>
      </c>
      <c r="CO163" s="145">
        <f t="shared" si="238"/>
        <v>-0.21164700345245732</v>
      </c>
      <c r="CP163" s="156">
        <f t="shared" si="239"/>
        <v>-4.4697175923247318E-2</v>
      </c>
      <c r="CQ163" s="160">
        <f t="shared" si="216"/>
        <v>0.197509835514876</v>
      </c>
      <c r="CR163" s="146">
        <f t="shared" si="217"/>
        <v>0.27131340718731967</v>
      </c>
      <c r="CS163" s="146">
        <f t="shared" si="218"/>
        <v>0.15615333509486054</v>
      </c>
      <c r="CT163" s="146">
        <f t="shared" si="219"/>
        <v>0.12243035486835246</v>
      </c>
      <c r="CU163" s="146">
        <f t="shared" si="220"/>
        <v>0.18977347264879077</v>
      </c>
      <c r="CV163" s="408">
        <f t="shared" si="221"/>
        <v>8.1583458797114497E-2</v>
      </c>
      <c r="CW163" s="410">
        <f t="shared" si="210"/>
        <v>2.1146945241158552E-2</v>
      </c>
      <c r="CX163" s="411">
        <f t="shared" si="211"/>
        <v>3.4646802031920318E-2</v>
      </c>
      <c r="CY163" s="411">
        <f t="shared" si="212"/>
        <v>1.2828680196008359E-2</v>
      </c>
      <c r="CZ163" s="411">
        <f t="shared" si="213"/>
        <v>-1.7409992023769503E-2</v>
      </c>
      <c r="DA163" s="411">
        <f t="shared" si="214"/>
        <v>-7.9025373900421733E-3</v>
      </c>
      <c r="DB163" s="412">
        <f t="shared" si="215"/>
        <v>-2.3753570954215136E-2</v>
      </c>
    </row>
    <row r="164" spans="1:106" ht="24.75" customHeight="1" x14ac:dyDescent="0.25">
      <c r="A164" s="191">
        <v>14</v>
      </c>
      <c r="B164" s="192" t="s">
        <v>352</v>
      </c>
      <c r="C164" s="2">
        <v>1407</v>
      </c>
      <c r="D164" s="7" t="s">
        <v>162</v>
      </c>
      <c r="E164" s="24">
        <v>9610.0980751986936</v>
      </c>
      <c r="F164" s="25">
        <v>3432.9414414981948</v>
      </c>
      <c r="G164" s="26">
        <v>6177.1566337004988</v>
      </c>
      <c r="H164" s="41">
        <v>11033.980973237338</v>
      </c>
      <c r="I164" s="33">
        <v>3706.7312379641949</v>
      </c>
      <c r="J164" s="33">
        <v>7327.2497352731425</v>
      </c>
      <c r="K164" s="33">
        <v>9766.2325812282961</v>
      </c>
      <c r="L164" s="33">
        <v>3429.0839097942512</v>
      </c>
      <c r="M164" s="42">
        <v>6337.1486714340454</v>
      </c>
      <c r="N164" s="11">
        <v>15834.623239952769</v>
      </c>
      <c r="O164" s="12">
        <v>6480.1434302604212</v>
      </c>
      <c r="P164" s="12">
        <v>9354.4798096923478</v>
      </c>
      <c r="Q164" s="12">
        <v>14343.033984322061</v>
      </c>
      <c r="R164" s="12">
        <v>6044.5427837929074</v>
      </c>
      <c r="S164" s="13">
        <v>8298.4912005291535</v>
      </c>
      <c r="T164" s="50">
        <v>17819.627678563156</v>
      </c>
      <c r="U164" s="35">
        <v>6796.4071247808006</v>
      </c>
      <c r="V164" s="35">
        <v>11023.220553782357</v>
      </c>
      <c r="W164" s="35">
        <v>14999.9287852136</v>
      </c>
      <c r="X164" s="35">
        <v>6003.7981464259565</v>
      </c>
      <c r="Y164" s="51">
        <v>8996.130638787643</v>
      </c>
      <c r="Z164" s="59">
        <v>21486.581121722214</v>
      </c>
      <c r="AA164" s="37">
        <v>8596.6316205981457</v>
      </c>
      <c r="AB164" s="37">
        <v>12889.949501124067</v>
      </c>
      <c r="AC164" s="37">
        <v>16948.092799349164</v>
      </c>
      <c r="AD164" s="37">
        <v>7107.0057595113758</v>
      </c>
      <c r="AE164" s="226">
        <v>9841.0870398377901</v>
      </c>
      <c r="AF164" s="41">
        <v>22523.8105520428</v>
      </c>
      <c r="AG164" s="33">
        <v>9215.2743010956492</v>
      </c>
      <c r="AH164" s="33">
        <v>13308.536250947151</v>
      </c>
      <c r="AI164" s="33">
        <v>17098.818318363628</v>
      </c>
      <c r="AJ164" s="33">
        <v>7305.1449303398795</v>
      </c>
      <c r="AK164" s="42">
        <v>9793.673388023748</v>
      </c>
      <c r="AL164" s="108">
        <v>7515.267578125</v>
      </c>
      <c r="AM164" s="333">
        <v>7819.6240234375</v>
      </c>
      <c r="AN164" s="333">
        <v>8136.36572265625</v>
      </c>
      <c r="AO164" s="333">
        <v>8466</v>
      </c>
      <c r="AP164" s="388">
        <v>9072</v>
      </c>
      <c r="AQ164" s="93">
        <v>9424</v>
      </c>
      <c r="AR164" s="391">
        <f t="shared" si="177"/>
        <v>1278.7433015919755</v>
      </c>
      <c r="AS164" s="122">
        <f t="shared" si="178"/>
        <v>456.79563712283505</v>
      </c>
      <c r="AT164" s="123">
        <f t="shared" si="179"/>
        <v>821.9476644691407</v>
      </c>
      <c r="AU164" s="116">
        <f t="shared" si="180"/>
        <v>1411.0628516365432</v>
      </c>
      <c r="AV164" s="117">
        <f t="shared" si="181"/>
        <v>474.02934295231228</v>
      </c>
      <c r="AW164" s="117">
        <f t="shared" si="182"/>
        <v>937.03350868423081</v>
      </c>
      <c r="AX164" s="117">
        <f t="shared" si="183"/>
        <v>1248.9388942430339</v>
      </c>
      <c r="AY164" s="117">
        <f t="shared" si="184"/>
        <v>438.52286241849629</v>
      </c>
      <c r="AZ164" s="118">
        <f t="shared" si="185"/>
        <v>810.41603182453775</v>
      </c>
      <c r="BA164" s="110">
        <f t="shared" si="186"/>
        <v>1946.1543125894907</v>
      </c>
      <c r="BB164" s="111">
        <f t="shared" si="187"/>
        <v>796.44200508539484</v>
      </c>
      <c r="BC164" s="111">
        <f t="shared" si="188"/>
        <v>1149.7123075040959</v>
      </c>
      <c r="BD164" s="111">
        <f t="shared" si="189"/>
        <v>1762.8305404688153</v>
      </c>
      <c r="BE164" s="111">
        <f t="shared" si="190"/>
        <v>742.90450919155182</v>
      </c>
      <c r="BF164" s="112">
        <f t="shared" si="191"/>
        <v>1019.9260312772635</v>
      </c>
      <c r="BG164" s="126">
        <f t="shared" si="192"/>
        <v>2104.8461703948924</v>
      </c>
      <c r="BH164" s="127">
        <f t="shared" si="193"/>
        <v>802.78846264833464</v>
      </c>
      <c r="BI164" s="127">
        <f t="shared" si="194"/>
        <v>1302.0577077465575</v>
      </c>
      <c r="BJ164" s="127">
        <f t="shared" si="195"/>
        <v>1771.784642713631</v>
      </c>
      <c r="BK164" s="127">
        <f t="shared" si="196"/>
        <v>709.16585712567405</v>
      </c>
      <c r="BL164" s="128">
        <f t="shared" si="197"/>
        <v>1062.6187855879571</v>
      </c>
      <c r="BM164" s="132">
        <f t="shared" si="198"/>
        <v>2368.4503000134714</v>
      </c>
      <c r="BN164" s="133">
        <f t="shared" si="199"/>
        <v>947.60048727933713</v>
      </c>
      <c r="BO164" s="133">
        <f t="shared" si="200"/>
        <v>1420.8498127341345</v>
      </c>
      <c r="BP164" s="133">
        <f t="shared" si="201"/>
        <v>1868.1760140376061</v>
      </c>
      <c r="BQ164" s="133">
        <f t="shared" si="202"/>
        <v>783.40010576624513</v>
      </c>
      <c r="BR164" s="231">
        <f t="shared" si="203"/>
        <v>1084.7759082713612</v>
      </c>
      <c r="BS164" s="401">
        <f t="shared" si="204"/>
        <v>2390.0478090028437</v>
      </c>
      <c r="BT164" s="402">
        <f t="shared" si="205"/>
        <v>977.85168729792542</v>
      </c>
      <c r="BU164" s="402">
        <f t="shared" si="206"/>
        <v>1412.1961217049184</v>
      </c>
      <c r="BV164" s="402">
        <f t="shared" si="207"/>
        <v>1814.3907383662595</v>
      </c>
      <c r="BW164" s="402">
        <f t="shared" si="208"/>
        <v>775.16393573216033</v>
      </c>
      <c r="BX164" s="403">
        <f t="shared" si="209"/>
        <v>1039.2268026340987</v>
      </c>
      <c r="BY164" s="223">
        <f t="shared" si="222"/>
        <v>0.14816528269501608</v>
      </c>
      <c r="BZ164" s="143">
        <f t="shared" si="223"/>
        <v>7.9753704259666464E-2</v>
      </c>
      <c r="CA164" s="143">
        <f t="shared" si="224"/>
        <v>0.18618486947507867</v>
      </c>
      <c r="CB164" s="143">
        <f t="shared" si="225"/>
        <v>1.6246921187261079E-2</v>
      </c>
      <c r="CC164" s="143">
        <f t="shared" si="226"/>
        <v>-1.1236811841043397E-3</v>
      </c>
      <c r="CD164" s="147">
        <f t="shared" si="227"/>
        <v>2.5900595892401946E-2</v>
      </c>
      <c r="CE164" s="150">
        <f t="shared" si="228"/>
        <v>0.43507799028829908</v>
      </c>
      <c r="CF164" s="144">
        <f t="shared" si="229"/>
        <v>0.74820967970136276</v>
      </c>
      <c r="CG164" s="144">
        <f t="shared" si="230"/>
        <v>0.27666998500954398</v>
      </c>
      <c r="CH164" s="144">
        <f t="shared" si="231"/>
        <v>0.46863530691362482</v>
      </c>
      <c r="CI164" s="144">
        <f t="shared" si="232"/>
        <v>0.76272816378984043</v>
      </c>
      <c r="CJ164" s="151">
        <f t="shared" si="233"/>
        <v>0.30949921341379422</v>
      </c>
      <c r="CK164" s="155">
        <f t="shared" si="234"/>
        <v>0.12535848870732641</v>
      </c>
      <c r="CL164" s="145">
        <f t="shared" si="235"/>
        <v>4.8805045432099264E-2</v>
      </c>
      <c r="CM164" s="145">
        <f t="shared" si="236"/>
        <v>0.17838947520748261</v>
      </c>
      <c r="CN164" s="145">
        <f t="shared" si="237"/>
        <v>4.5798873628102074E-2</v>
      </c>
      <c r="CO164" s="145">
        <f t="shared" si="238"/>
        <v>-6.740731073357366E-3</v>
      </c>
      <c r="CP164" s="156">
        <f t="shared" si="239"/>
        <v>8.4068226548701344E-2</v>
      </c>
      <c r="CQ164" s="160">
        <f t="shared" si="216"/>
        <v>0.20578170932102968</v>
      </c>
      <c r="CR164" s="146">
        <f t="shared" si="217"/>
        <v>0.26487884889259139</v>
      </c>
      <c r="CS164" s="146">
        <f t="shared" si="218"/>
        <v>0.16934515083263807</v>
      </c>
      <c r="CT164" s="146">
        <f t="shared" si="219"/>
        <v>0.12987821755900569</v>
      </c>
      <c r="CU164" s="146">
        <f t="shared" si="220"/>
        <v>0.18375161625681163</v>
      </c>
      <c r="CV164" s="408">
        <f t="shared" si="221"/>
        <v>9.3924425397630407E-2</v>
      </c>
      <c r="CW164" s="410">
        <f t="shared" si="210"/>
        <v>4.8273358355368189E-2</v>
      </c>
      <c r="CX164" s="411">
        <f t="shared" si="211"/>
        <v>7.1963381449914793E-2</v>
      </c>
      <c r="CY164" s="411">
        <f t="shared" si="212"/>
        <v>3.2473885936215717E-2</v>
      </c>
      <c r="CZ164" s="411">
        <f t="shared" si="213"/>
        <v>8.8933616778551234E-3</v>
      </c>
      <c r="DA164" s="411">
        <f t="shared" si="214"/>
        <v>2.7879416104782534E-2</v>
      </c>
      <c r="DB164" s="412">
        <f t="shared" si="215"/>
        <v>-4.8179283063046344E-3</v>
      </c>
    </row>
    <row r="165" spans="1:106" ht="19.5" customHeight="1" x14ac:dyDescent="0.25">
      <c r="A165" s="193">
        <v>14</v>
      </c>
      <c r="B165" s="192" t="s">
        <v>352</v>
      </c>
      <c r="C165" s="2">
        <v>1408</v>
      </c>
      <c r="D165" s="7" t="s">
        <v>163</v>
      </c>
      <c r="E165" s="24">
        <v>12028.830122586336</v>
      </c>
      <c r="F165" s="25">
        <v>4727.8678333240086</v>
      </c>
      <c r="G165" s="26">
        <v>7300.9622892623274</v>
      </c>
      <c r="H165" s="41">
        <v>15980.974514150708</v>
      </c>
      <c r="I165" s="33">
        <v>5985.7579386011748</v>
      </c>
      <c r="J165" s="33">
        <v>9995.2165755495334</v>
      </c>
      <c r="K165" s="33">
        <v>14182.007566574366</v>
      </c>
      <c r="L165" s="33">
        <v>5537.4034202850835</v>
      </c>
      <c r="M165" s="42">
        <v>8644.6041462892827</v>
      </c>
      <c r="N165" s="11">
        <v>19295.014489022509</v>
      </c>
      <c r="O165" s="12">
        <v>8288.8422462186991</v>
      </c>
      <c r="P165" s="12">
        <v>11006.17224280381</v>
      </c>
      <c r="Q165" s="12">
        <v>17495.390249982967</v>
      </c>
      <c r="R165" s="12">
        <v>7731.6593567074087</v>
      </c>
      <c r="S165" s="13">
        <v>9763.7308932755586</v>
      </c>
      <c r="T165" s="50">
        <v>17922.612701663438</v>
      </c>
      <c r="U165" s="35">
        <v>7405.0468306857701</v>
      </c>
      <c r="V165" s="35">
        <v>10517.565870977667</v>
      </c>
      <c r="W165" s="35">
        <v>15124.919383619701</v>
      </c>
      <c r="X165" s="35">
        <v>6541.4572170295805</v>
      </c>
      <c r="Y165" s="51">
        <v>8583.4621665901213</v>
      </c>
      <c r="Z165" s="59">
        <v>21296.988564400686</v>
      </c>
      <c r="AA165" s="37">
        <v>9307.0212518329408</v>
      </c>
      <c r="AB165" s="37">
        <v>11989.967312567745</v>
      </c>
      <c r="AC165" s="37">
        <v>16848.276775953123</v>
      </c>
      <c r="AD165" s="37">
        <v>7694.298948693252</v>
      </c>
      <c r="AE165" s="226">
        <v>9153.9778272598724</v>
      </c>
      <c r="AF165" s="41">
        <v>19505.910843692964</v>
      </c>
      <c r="AG165" s="33">
        <v>8329.6867261200896</v>
      </c>
      <c r="AH165" s="33">
        <v>11176.224117572874</v>
      </c>
      <c r="AI165" s="33">
        <v>14827.638185431679</v>
      </c>
      <c r="AJ165" s="33">
        <v>6603.120728744977</v>
      </c>
      <c r="AK165" s="42">
        <v>8224.5174566867026</v>
      </c>
      <c r="AL165" s="108">
        <v>3607.516845703125</v>
      </c>
      <c r="AM165" s="333">
        <v>3702.991455078125</v>
      </c>
      <c r="AN165" s="333">
        <v>3803.057861328125</v>
      </c>
      <c r="AO165" s="333">
        <v>3908</v>
      </c>
      <c r="AP165" s="388">
        <v>4153</v>
      </c>
      <c r="AQ165" s="93">
        <v>4253</v>
      </c>
      <c r="AR165" s="391">
        <f t="shared" si="177"/>
        <v>3334.3794740456301</v>
      </c>
      <c r="AS165" s="122">
        <f t="shared" si="178"/>
        <v>1310.5601541279902</v>
      </c>
      <c r="AT165" s="123">
        <f t="shared" si="179"/>
        <v>2023.8193199176399</v>
      </c>
      <c r="AU165" s="116">
        <f t="shared" si="180"/>
        <v>4315.6930573617929</v>
      </c>
      <c r="AV165" s="117">
        <f t="shared" si="181"/>
        <v>1616.4655012618409</v>
      </c>
      <c r="AW165" s="117">
        <f t="shared" si="182"/>
        <v>2699.2275560999524</v>
      </c>
      <c r="AX165" s="117">
        <f t="shared" si="183"/>
        <v>3829.8785559242283</v>
      </c>
      <c r="AY165" s="117">
        <f t="shared" si="184"/>
        <v>1495.3864969608082</v>
      </c>
      <c r="AZ165" s="118">
        <f t="shared" si="185"/>
        <v>2334.4920589634198</v>
      </c>
      <c r="BA165" s="110">
        <f t="shared" si="186"/>
        <v>5073.5527022153165</v>
      </c>
      <c r="BB165" s="111">
        <f t="shared" si="187"/>
        <v>2179.5204144814206</v>
      </c>
      <c r="BC165" s="111">
        <f t="shared" si="188"/>
        <v>2894.0322877338954</v>
      </c>
      <c r="BD165" s="111">
        <f t="shared" si="189"/>
        <v>4600.3481640095606</v>
      </c>
      <c r="BE165" s="111">
        <f t="shared" si="190"/>
        <v>2033.0112342827506</v>
      </c>
      <c r="BF165" s="112">
        <f t="shared" si="191"/>
        <v>2567.3369297268105</v>
      </c>
      <c r="BG165" s="126">
        <f t="shared" si="192"/>
        <v>4586.134263475803</v>
      </c>
      <c r="BH165" s="127">
        <f t="shared" si="193"/>
        <v>1894.843098947229</v>
      </c>
      <c r="BI165" s="127">
        <f t="shared" si="194"/>
        <v>2691.291164528574</v>
      </c>
      <c r="BJ165" s="127">
        <f t="shared" si="195"/>
        <v>3870.2454922261263</v>
      </c>
      <c r="BK165" s="127">
        <f t="shared" si="196"/>
        <v>1673.8631568652968</v>
      </c>
      <c r="BL165" s="128">
        <f t="shared" si="197"/>
        <v>2196.3823353608295</v>
      </c>
      <c r="BM165" s="132">
        <f t="shared" si="198"/>
        <v>5128.0974149772901</v>
      </c>
      <c r="BN165" s="133">
        <f t="shared" si="199"/>
        <v>2241.0356975277969</v>
      </c>
      <c r="BO165" s="133">
        <f t="shared" si="200"/>
        <v>2887.0617174494932</v>
      </c>
      <c r="BP165" s="133">
        <f t="shared" si="201"/>
        <v>4056.8930353848123</v>
      </c>
      <c r="BQ165" s="133">
        <f t="shared" si="202"/>
        <v>1852.7086319993382</v>
      </c>
      <c r="BR165" s="231">
        <f t="shared" si="203"/>
        <v>2204.1844033854736</v>
      </c>
      <c r="BS165" s="401">
        <f t="shared" si="204"/>
        <v>4586.3886300712347</v>
      </c>
      <c r="BT165" s="402">
        <f t="shared" si="205"/>
        <v>1958.5437870021372</v>
      </c>
      <c r="BU165" s="402">
        <f t="shared" si="206"/>
        <v>2627.8448430690978</v>
      </c>
      <c r="BV165" s="402">
        <f t="shared" si="207"/>
        <v>3486.395058883536</v>
      </c>
      <c r="BW165" s="402">
        <f t="shared" si="208"/>
        <v>1552.5795270973376</v>
      </c>
      <c r="BX165" s="403">
        <f t="shared" si="209"/>
        <v>1933.8155317861986</v>
      </c>
      <c r="BY165" s="223">
        <f t="shared" si="222"/>
        <v>0.32855600680098523</v>
      </c>
      <c r="BZ165" s="143">
        <f t="shared" si="223"/>
        <v>0.26605864411247404</v>
      </c>
      <c r="CA165" s="143">
        <f t="shared" si="224"/>
        <v>0.36902728428685355</v>
      </c>
      <c r="CB165" s="143">
        <f t="shared" si="225"/>
        <v>0.17900140097124193</v>
      </c>
      <c r="CC165" s="143">
        <f t="shared" si="226"/>
        <v>0.17122635731378238</v>
      </c>
      <c r="CD165" s="147">
        <f t="shared" si="227"/>
        <v>0.1840362686166831</v>
      </c>
      <c r="CE165" s="150">
        <f t="shared" si="228"/>
        <v>0.20737408547503225</v>
      </c>
      <c r="CF165" s="144">
        <f t="shared" si="229"/>
        <v>0.38476068214608378</v>
      </c>
      <c r="CG165" s="144">
        <f t="shared" si="230"/>
        <v>0.10114394816889645</v>
      </c>
      <c r="CH165" s="144">
        <f t="shared" si="231"/>
        <v>0.2336328385000955</v>
      </c>
      <c r="CI165" s="144">
        <f t="shared" si="232"/>
        <v>0.39626080490797216</v>
      </c>
      <c r="CJ165" s="151">
        <f t="shared" si="233"/>
        <v>0.12945957131728975</v>
      </c>
      <c r="CK165" s="155">
        <f t="shared" si="234"/>
        <v>-7.1127274257289111E-2</v>
      </c>
      <c r="CL165" s="145">
        <f t="shared" si="235"/>
        <v>-0.10662471178482243</v>
      </c>
      <c r="CM165" s="145">
        <f t="shared" si="236"/>
        <v>-4.4393851108918414E-2</v>
      </c>
      <c r="CN165" s="145">
        <f t="shared" si="237"/>
        <v>-0.13549116838737416</v>
      </c>
      <c r="CO165" s="145">
        <f t="shared" si="238"/>
        <v>-0.1539387710666919</v>
      </c>
      <c r="CP165" s="156">
        <f t="shared" si="239"/>
        <v>-0.12088296365258364</v>
      </c>
      <c r="CQ165" s="160">
        <f t="shared" si="216"/>
        <v>0.18827477438175433</v>
      </c>
      <c r="CR165" s="146">
        <f t="shared" si="217"/>
        <v>0.25684839875226445</v>
      </c>
      <c r="CS165" s="146">
        <f t="shared" si="218"/>
        <v>0.13999450630045926</v>
      </c>
      <c r="CT165" s="146">
        <f t="shared" si="219"/>
        <v>0.11394159192675234</v>
      </c>
      <c r="CU165" s="146">
        <f t="shared" si="220"/>
        <v>0.1762362258767729</v>
      </c>
      <c r="CV165" s="408">
        <f t="shared" si="221"/>
        <v>6.6466846314113232E-2</v>
      </c>
      <c r="CW165" s="410">
        <f t="shared" si="210"/>
        <v>-8.4100046130541978E-2</v>
      </c>
      <c r="CX165" s="411">
        <f t="shared" si="211"/>
        <v>-0.10501045385712139</v>
      </c>
      <c r="CY165" s="411">
        <f t="shared" si="212"/>
        <v>-6.7868675016479418E-2</v>
      </c>
      <c r="CZ165" s="411">
        <f t="shared" si="213"/>
        <v>-0.119931469395459</v>
      </c>
      <c r="DA165" s="411">
        <f t="shared" si="214"/>
        <v>-0.14181645751281777</v>
      </c>
      <c r="DB165" s="412">
        <f t="shared" si="215"/>
        <v>-0.10153622699470662</v>
      </c>
    </row>
    <row r="166" spans="1:106" ht="18" customHeight="1" x14ac:dyDescent="0.25">
      <c r="A166" s="191">
        <v>14</v>
      </c>
      <c r="B166" s="192" t="s">
        <v>352</v>
      </c>
      <c r="C166" s="2">
        <v>1409</v>
      </c>
      <c r="D166" s="7" t="s">
        <v>164</v>
      </c>
      <c r="E166" s="24">
        <v>12329.510065869164</v>
      </c>
      <c r="F166" s="25">
        <v>3689.1847621308852</v>
      </c>
      <c r="G166" s="26">
        <v>8640.3253037382783</v>
      </c>
      <c r="H166" s="41">
        <v>15360.892414323054</v>
      </c>
      <c r="I166" s="33">
        <v>4389.5352100556347</v>
      </c>
      <c r="J166" s="33">
        <v>10971.35720426742</v>
      </c>
      <c r="K166" s="33">
        <v>13549.586354668052</v>
      </c>
      <c r="L166" s="33">
        <v>4060.7434405047361</v>
      </c>
      <c r="M166" s="42">
        <v>9488.8429141633169</v>
      </c>
      <c r="N166" s="11">
        <v>19483.287885254475</v>
      </c>
      <c r="O166" s="12">
        <v>6539.3539557810664</v>
      </c>
      <c r="P166" s="12">
        <v>12943.933929473409</v>
      </c>
      <c r="Q166" s="12">
        <v>17582.519790878916</v>
      </c>
      <c r="R166" s="12">
        <v>6099.7731284005758</v>
      </c>
      <c r="S166" s="13">
        <v>11482.746662478339</v>
      </c>
      <c r="T166" s="50">
        <v>21342.849182987971</v>
      </c>
      <c r="U166" s="35">
        <v>6099.6922916183958</v>
      </c>
      <c r="V166" s="35">
        <v>15243.156891369574</v>
      </c>
      <c r="W166" s="35">
        <v>17828.386866851964</v>
      </c>
      <c r="X166" s="35">
        <v>5388.3354251483779</v>
      </c>
      <c r="Y166" s="51">
        <v>12440.051441703585</v>
      </c>
      <c r="Z166" s="59">
        <v>27419.887174614589</v>
      </c>
      <c r="AA166" s="37">
        <v>8795.8909713627236</v>
      </c>
      <c r="AB166" s="37">
        <v>18623.996203251863</v>
      </c>
      <c r="AC166" s="37">
        <v>21490.595886274852</v>
      </c>
      <c r="AD166" s="37">
        <v>7271.7374144222576</v>
      </c>
      <c r="AE166" s="226">
        <v>14218.858471852594</v>
      </c>
      <c r="AF166" s="41">
        <v>32865.460002819025</v>
      </c>
      <c r="AG166" s="33">
        <v>10504.883564494887</v>
      </c>
      <c r="AH166" s="33">
        <v>22360.57643832414</v>
      </c>
      <c r="AI166" s="33">
        <v>24782.462171171468</v>
      </c>
      <c r="AJ166" s="33">
        <v>8327.4457609858218</v>
      </c>
      <c r="AK166" s="42">
        <v>16455.016410185646</v>
      </c>
      <c r="AL166" s="108">
        <v>17317.423828125</v>
      </c>
      <c r="AM166" s="333">
        <v>17675.302734375</v>
      </c>
      <c r="AN166" s="333">
        <v>18048.37890625</v>
      </c>
      <c r="AO166" s="333">
        <v>18437</v>
      </c>
      <c r="AP166" s="388">
        <v>19749</v>
      </c>
      <c r="AQ166" s="93">
        <v>20500</v>
      </c>
      <c r="AR166" s="391">
        <f t="shared" si="177"/>
        <v>711.9713756641429</v>
      </c>
      <c r="AS166" s="122">
        <f t="shared" si="178"/>
        <v>213.0331161693536</v>
      </c>
      <c r="AT166" s="123">
        <f t="shared" si="179"/>
        <v>498.93825949478924</v>
      </c>
      <c r="AU166" s="116">
        <f t="shared" si="180"/>
        <v>869.05965035886641</v>
      </c>
      <c r="AV166" s="117">
        <f t="shared" si="181"/>
        <v>248.34285873468232</v>
      </c>
      <c r="AW166" s="117">
        <f t="shared" si="182"/>
        <v>620.71679162418422</v>
      </c>
      <c r="AX166" s="117">
        <f t="shared" si="183"/>
        <v>766.58298634493894</v>
      </c>
      <c r="AY166" s="117">
        <f t="shared" si="184"/>
        <v>229.74109702841955</v>
      </c>
      <c r="AZ166" s="118">
        <f t="shared" si="185"/>
        <v>536.84188931651943</v>
      </c>
      <c r="BA166" s="110">
        <f t="shared" si="186"/>
        <v>1079.503482637301</v>
      </c>
      <c r="BB166" s="111">
        <f t="shared" si="187"/>
        <v>362.32361863350201</v>
      </c>
      <c r="BC166" s="111">
        <f t="shared" si="188"/>
        <v>717.17986400379891</v>
      </c>
      <c r="BD166" s="111">
        <f t="shared" si="189"/>
        <v>974.18831254646591</v>
      </c>
      <c r="BE166" s="111">
        <f t="shared" si="190"/>
        <v>337.96792277495217</v>
      </c>
      <c r="BF166" s="112">
        <f t="shared" si="191"/>
        <v>636.22038977151362</v>
      </c>
      <c r="BG166" s="126">
        <f t="shared" si="192"/>
        <v>1157.6096535763938</v>
      </c>
      <c r="BH166" s="127">
        <f t="shared" si="193"/>
        <v>330.8397402841241</v>
      </c>
      <c r="BI166" s="127">
        <f t="shared" si="194"/>
        <v>826.76991329226962</v>
      </c>
      <c r="BJ166" s="127">
        <f t="shared" si="195"/>
        <v>966.98957893648446</v>
      </c>
      <c r="BK166" s="127">
        <f t="shared" si="196"/>
        <v>292.25662662843075</v>
      </c>
      <c r="BL166" s="128">
        <f t="shared" si="197"/>
        <v>674.73295230805365</v>
      </c>
      <c r="BM166" s="132">
        <f t="shared" si="198"/>
        <v>1388.419017399088</v>
      </c>
      <c r="BN166" s="133">
        <f t="shared" si="199"/>
        <v>445.38411926491079</v>
      </c>
      <c r="BO166" s="133">
        <f t="shared" si="200"/>
        <v>943.03489813417707</v>
      </c>
      <c r="BP166" s="133">
        <f t="shared" si="201"/>
        <v>1088.1865353321612</v>
      </c>
      <c r="BQ166" s="133">
        <f t="shared" si="202"/>
        <v>368.20787961022114</v>
      </c>
      <c r="BR166" s="231">
        <f t="shared" si="203"/>
        <v>719.97865572194007</v>
      </c>
      <c r="BS166" s="401">
        <f t="shared" si="204"/>
        <v>1603.1931708692207</v>
      </c>
      <c r="BT166" s="402">
        <f t="shared" si="205"/>
        <v>512.43334460950666</v>
      </c>
      <c r="BU166" s="402">
        <f t="shared" si="206"/>
        <v>1090.7598262597141</v>
      </c>
      <c r="BV166" s="402">
        <f t="shared" si="207"/>
        <v>1208.9005937156815</v>
      </c>
      <c r="BW166" s="402">
        <f t="shared" si="208"/>
        <v>406.21686638955225</v>
      </c>
      <c r="BX166" s="403">
        <f t="shared" si="209"/>
        <v>802.68372732612909</v>
      </c>
      <c r="BY166" s="223">
        <f t="shared" si="222"/>
        <v>0.24586397450174705</v>
      </c>
      <c r="BZ166" s="143">
        <f t="shared" si="223"/>
        <v>0.18983881076214376</v>
      </c>
      <c r="CA166" s="143">
        <f t="shared" si="224"/>
        <v>0.26978520120308547</v>
      </c>
      <c r="CB166" s="143">
        <f t="shared" si="225"/>
        <v>9.8955780260590487E-2</v>
      </c>
      <c r="CC166" s="143">
        <f t="shared" si="226"/>
        <v>0.10071566005255789</v>
      </c>
      <c r="CD166" s="147">
        <f t="shared" si="227"/>
        <v>9.8204359280075176E-2</v>
      </c>
      <c r="CE166" s="150">
        <f t="shared" si="228"/>
        <v>0.26836952956506283</v>
      </c>
      <c r="CF166" s="144">
        <f t="shared" si="229"/>
        <v>0.48975999572815454</v>
      </c>
      <c r="CG166" s="144">
        <f t="shared" si="230"/>
        <v>0.17979331895590228</v>
      </c>
      <c r="CH166" s="144">
        <f t="shared" si="231"/>
        <v>0.2976425501595813</v>
      </c>
      <c r="CI166" s="144">
        <f t="shared" si="232"/>
        <v>0.50213211392699941</v>
      </c>
      <c r="CJ166" s="151">
        <f t="shared" si="233"/>
        <v>0.21013138971231834</v>
      </c>
      <c r="CK166" s="155">
        <f t="shared" si="234"/>
        <v>9.5443916277645702E-2</v>
      </c>
      <c r="CL166" s="145">
        <f t="shared" si="235"/>
        <v>-6.7233195685024977E-2</v>
      </c>
      <c r="CM166" s="145">
        <f t="shared" si="236"/>
        <v>0.17762938025052966</v>
      </c>
      <c r="CN166" s="145">
        <f t="shared" si="237"/>
        <v>1.398360865776441E-2</v>
      </c>
      <c r="CO166" s="145">
        <f t="shared" si="238"/>
        <v>-0.11663346952032368</v>
      </c>
      <c r="CP166" s="156">
        <f t="shared" si="239"/>
        <v>8.3368971498203284E-2</v>
      </c>
      <c r="CQ166" s="160">
        <f t="shared" si="216"/>
        <v>0.28473414863796737</v>
      </c>
      <c r="CR166" s="146">
        <f t="shared" si="217"/>
        <v>0.4420220809251611</v>
      </c>
      <c r="CS166" s="146">
        <f t="shared" si="218"/>
        <v>0.2217939063394713</v>
      </c>
      <c r="CT166" s="146">
        <f t="shared" si="219"/>
        <v>0.20541449132630021</v>
      </c>
      <c r="CU166" s="146">
        <f t="shared" si="220"/>
        <v>0.34953317502909848</v>
      </c>
      <c r="CV166" s="408">
        <f t="shared" si="221"/>
        <v>0.142990327530785</v>
      </c>
      <c r="CW166" s="410">
        <f t="shared" si="210"/>
        <v>0.19859938859434709</v>
      </c>
      <c r="CX166" s="411">
        <f t="shared" si="211"/>
        <v>0.19429442664719543</v>
      </c>
      <c r="CY166" s="411">
        <f t="shared" si="212"/>
        <v>0.2006325707057354</v>
      </c>
      <c r="CZ166" s="411">
        <f t="shared" si="213"/>
        <v>0.15317705950624635</v>
      </c>
      <c r="DA166" s="411">
        <f t="shared" si="214"/>
        <v>0.14517965740481026</v>
      </c>
      <c r="DB166" s="412">
        <f t="shared" si="215"/>
        <v>0.15726705085079165</v>
      </c>
    </row>
    <row r="167" spans="1:106" ht="18.75" customHeight="1" x14ac:dyDescent="0.25">
      <c r="A167" s="193">
        <v>14</v>
      </c>
      <c r="B167" s="192" t="s">
        <v>352</v>
      </c>
      <c r="C167" s="2">
        <v>1410</v>
      </c>
      <c r="D167" s="7" t="s">
        <v>165</v>
      </c>
      <c r="E167" s="24">
        <v>12090.921941957527</v>
      </c>
      <c r="F167" s="25">
        <v>4062.4721219126181</v>
      </c>
      <c r="G167" s="26">
        <v>8028.4498200449088</v>
      </c>
      <c r="H167" s="41">
        <v>22712.183905968159</v>
      </c>
      <c r="I167" s="33">
        <v>6062.9796330670279</v>
      </c>
      <c r="J167" s="33">
        <v>16649.20427290113</v>
      </c>
      <c r="K167" s="33">
        <v>20008.306840429857</v>
      </c>
      <c r="L167" s="33">
        <v>5608.8409357077926</v>
      </c>
      <c r="M167" s="42">
        <v>14399.465904722065</v>
      </c>
      <c r="N167" s="11">
        <v>22945.480019517719</v>
      </c>
      <c r="O167" s="12">
        <v>7559.0239518256667</v>
      </c>
      <c r="P167" s="12">
        <v>15386.456067692052</v>
      </c>
      <c r="Q167" s="12">
        <v>20700.442616378616</v>
      </c>
      <c r="R167" s="12">
        <v>7050.9000568046649</v>
      </c>
      <c r="S167" s="13">
        <v>13649.542559573951</v>
      </c>
      <c r="T167" s="50">
        <v>20399.592554181902</v>
      </c>
      <c r="U167" s="35">
        <v>6132.7869157651185</v>
      </c>
      <c r="V167" s="35">
        <v>14266.805638416785</v>
      </c>
      <c r="W167" s="35">
        <v>17060.814563740412</v>
      </c>
      <c r="X167" s="35">
        <v>5417.5704958939614</v>
      </c>
      <c r="Y167" s="51">
        <v>11643.244067846452</v>
      </c>
      <c r="Z167" s="59">
        <v>20785.906464054424</v>
      </c>
      <c r="AA167" s="37">
        <v>7242.4653333571014</v>
      </c>
      <c r="AB167" s="37">
        <v>13543.441130697323</v>
      </c>
      <c r="AC167" s="37">
        <v>16327.497805233837</v>
      </c>
      <c r="AD167" s="37">
        <v>5987.4896481430251</v>
      </c>
      <c r="AE167" s="226">
        <v>10340.008157090811</v>
      </c>
      <c r="AF167" s="41">
        <v>21241.085756966204</v>
      </c>
      <c r="AG167" s="33">
        <v>7330.0787290268845</v>
      </c>
      <c r="AH167" s="33">
        <v>13911.007027939319</v>
      </c>
      <c r="AI167" s="33">
        <v>16047.738183076504</v>
      </c>
      <c r="AJ167" s="33">
        <v>5810.7101011606819</v>
      </c>
      <c r="AK167" s="42">
        <v>10237.028081915822</v>
      </c>
      <c r="AL167" s="108">
        <v>5318.24267578125</v>
      </c>
      <c r="AM167" s="333">
        <v>5449.2197265625</v>
      </c>
      <c r="AN167" s="333">
        <v>5584.09375</v>
      </c>
      <c r="AO167" s="333">
        <v>5723</v>
      </c>
      <c r="AP167" s="388">
        <v>6099</v>
      </c>
      <c r="AQ167" s="93">
        <v>6276</v>
      </c>
      <c r="AR167" s="391">
        <f t="shared" si="177"/>
        <v>2273.4806737982053</v>
      </c>
      <c r="AS167" s="122">
        <f t="shared" si="178"/>
        <v>763.87490559855678</v>
      </c>
      <c r="AT167" s="123">
        <f t="shared" si="179"/>
        <v>1509.6057681996485</v>
      </c>
      <c r="AU167" s="116">
        <f t="shared" si="180"/>
        <v>4167.9699196669317</v>
      </c>
      <c r="AV167" s="117">
        <f t="shared" si="181"/>
        <v>1112.632622155558</v>
      </c>
      <c r="AW167" s="117">
        <f t="shared" si="182"/>
        <v>3055.3372975113725</v>
      </c>
      <c r="AX167" s="117">
        <f t="shared" si="183"/>
        <v>3671.7746474597716</v>
      </c>
      <c r="AY167" s="117">
        <f t="shared" si="184"/>
        <v>1029.2924890452134</v>
      </c>
      <c r="AZ167" s="118">
        <f t="shared" si="185"/>
        <v>2642.4821584145584</v>
      </c>
      <c r="BA167" s="110">
        <f t="shared" si="186"/>
        <v>4109.0785804800853</v>
      </c>
      <c r="BB167" s="111">
        <f t="shared" si="187"/>
        <v>1353.6706742836591</v>
      </c>
      <c r="BC167" s="111">
        <f t="shared" si="188"/>
        <v>2755.4079061964267</v>
      </c>
      <c r="BD167" s="111">
        <f t="shared" si="189"/>
        <v>3707.0370848230505</v>
      </c>
      <c r="BE167" s="111">
        <f t="shared" si="190"/>
        <v>1262.6758024620674</v>
      </c>
      <c r="BF167" s="112">
        <f t="shared" si="191"/>
        <v>2444.3612823609833</v>
      </c>
      <c r="BG167" s="126">
        <f t="shared" si="192"/>
        <v>3564.4928453926091</v>
      </c>
      <c r="BH167" s="127">
        <f t="shared" si="193"/>
        <v>1071.6035148986753</v>
      </c>
      <c r="BI167" s="127">
        <f t="shared" si="194"/>
        <v>2492.8893304939338</v>
      </c>
      <c r="BJ167" s="127">
        <f t="shared" si="195"/>
        <v>2981.0963766801351</v>
      </c>
      <c r="BK167" s="127">
        <f t="shared" si="196"/>
        <v>946.63122416459225</v>
      </c>
      <c r="BL167" s="128">
        <f t="shared" si="197"/>
        <v>2034.4651525155427</v>
      </c>
      <c r="BM167" s="132">
        <f t="shared" si="198"/>
        <v>3408.0843521978072</v>
      </c>
      <c r="BN167" s="133">
        <f t="shared" si="199"/>
        <v>1187.4840684304152</v>
      </c>
      <c r="BO167" s="133">
        <f t="shared" si="200"/>
        <v>2220.6002837673918</v>
      </c>
      <c r="BP167" s="133">
        <f t="shared" si="201"/>
        <v>2677.0778496858238</v>
      </c>
      <c r="BQ167" s="133">
        <f t="shared" si="202"/>
        <v>981.71661717380312</v>
      </c>
      <c r="BR167" s="231">
        <f t="shared" si="203"/>
        <v>1695.3612325120203</v>
      </c>
      <c r="BS167" s="401">
        <f t="shared" si="204"/>
        <v>3384.4942251380185</v>
      </c>
      <c r="BT167" s="402">
        <f t="shared" si="205"/>
        <v>1167.9539083854181</v>
      </c>
      <c r="BU167" s="402">
        <f t="shared" si="206"/>
        <v>2216.5403167526001</v>
      </c>
      <c r="BV167" s="402">
        <f t="shared" si="207"/>
        <v>2557.0009851938344</v>
      </c>
      <c r="BW167" s="402">
        <f t="shared" si="208"/>
        <v>925.86203014032537</v>
      </c>
      <c r="BX167" s="403">
        <f t="shared" si="209"/>
        <v>1631.1389550535089</v>
      </c>
      <c r="BY167" s="223">
        <f t="shared" si="222"/>
        <v>0.87844930394869813</v>
      </c>
      <c r="BZ167" s="143">
        <f t="shared" si="223"/>
        <v>0.49243599737308907</v>
      </c>
      <c r="CA167" s="143">
        <f t="shared" si="224"/>
        <v>1.0737757158713859</v>
      </c>
      <c r="CB167" s="143">
        <f t="shared" si="225"/>
        <v>0.6548206114041375</v>
      </c>
      <c r="CC167" s="143">
        <f t="shared" si="226"/>
        <v>0.38064724320302329</v>
      </c>
      <c r="CD167" s="147">
        <f t="shared" si="227"/>
        <v>0.79355494864904297</v>
      </c>
      <c r="CE167" s="150">
        <f t="shared" si="228"/>
        <v>1.0271848560025823E-2</v>
      </c>
      <c r="CF167" s="144">
        <f t="shared" si="229"/>
        <v>0.24675067529492056</v>
      </c>
      <c r="CG167" s="144">
        <f t="shared" si="230"/>
        <v>-7.5844357754945357E-2</v>
      </c>
      <c r="CH167" s="144">
        <f t="shared" si="231"/>
        <v>3.4592421111325204E-2</v>
      </c>
      <c r="CI167" s="144">
        <f t="shared" si="232"/>
        <v>0.25710465631432561</v>
      </c>
      <c r="CJ167" s="151">
        <f t="shared" si="233"/>
        <v>-5.2079941722157158E-2</v>
      </c>
      <c r="CK167" s="155">
        <f t="shared" si="234"/>
        <v>-0.11095376793905612</v>
      </c>
      <c r="CL167" s="145">
        <f t="shared" si="235"/>
        <v>-0.18868005249752931</v>
      </c>
      <c r="CM167" s="145">
        <f t="shared" si="236"/>
        <v>-7.2768571550811512E-2</v>
      </c>
      <c r="CN167" s="145">
        <f t="shared" si="237"/>
        <v>-0.17582368261818976</v>
      </c>
      <c r="CO167" s="145">
        <f t="shared" si="238"/>
        <v>-0.23164837790239473</v>
      </c>
      <c r="CP167" s="156">
        <f t="shared" si="239"/>
        <v>-0.14698650031463928</v>
      </c>
      <c r="CQ167" s="160">
        <f t="shared" ref="CQ167:CQ198" si="240">(Z167-T167)/T167</f>
        <v>1.8937334598544631E-2</v>
      </c>
      <c r="CR167" s="146">
        <f t="shared" ref="CR167:CR198" si="241">(AA167-U167)/U167</f>
        <v>0.18094194904104879</v>
      </c>
      <c r="CS167" s="146">
        <f t="shared" ref="CS167:CS198" si="242">(AB167-V167)/V167</f>
        <v>-5.0702625805150774E-2</v>
      </c>
      <c r="CT167" s="146">
        <f t="shared" ref="CT167:CT198" si="243">(AC167-W167)/W167</f>
        <v>-4.2982517380213671E-2</v>
      </c>
      <c r="CU167" s="146">
        <f t="shared" ref="CU167:CU198" si="244">(AD167-X167)/X167</f>
        <v>0.10519829002336231</v>
      </c>
      <c r="CV167" s="408">
        <f t="shared" ref="CV167:CV198" si="245">(AE167-Y167)/Y167</f>
        <v>-0.11193065293156639</v>
      </c>
      <c r="CW167" s="410">
        <f t="shared" si="210"/>
        <v>2.1898457673661369E-2</v>
      </c>
      <c r="CX167" s="411">
        <f t="shared" si="211"/>
        <v>1.2097178465771361E-2</v>
      </c>
      <c r="CY167" s="411">
        <f t="shared" si="212"/>
        <v>2.7139771472766753E-2</v>
      </c>
      <c r="CZ167" s="411">
        <f t="shared" si="213"/>
        <v>-1.7134261813690467E-2</v>
      </c>
      <c r="DA167" s="411">
        <f t="shared" si="214"/>
        <v>-2.9524818809026254E-2</v>
      </c>
      <c r="DB167" s="412">
        <f t="shared" si="215"/>
        <v>-9.9593804579708976E-3</v>
      </c>
    </row>
    <row r="168" spans="1:106" ht="18.75" customHeight="1" x14ac:dyDescent="0.25">
      <c r="A168" s="191">
        <v>14</v>
      </c>
      <c r="B168" s="192" t="s">
        <v>352</v>
      </c>
      <c r="C168" s="2">
        <v>1411</v>
      </c>
      <c r="D168" s="7" t="s">
        <v>166</v>
      </c>
      <c r="E168" s="24">
        <v>6674.1970789206307</v>
      </c>
      <c r="F168" s="25">
        <v>2136.6366314267202</v>
      </c>
      <c r="G168" s="26">
        <v>4537.56044749391</v>
      </c>
      <c r="H168" s="41">
        <v>7169.4627569589366</v>
      </c>
      <c r="I168" s="33">
        <v>2251.5332214177624</v>
      </c>
      <c r="J168" s="33">
        <v>4917.9295355411741</v>
      </c>
      <c r="K168" s="33">
        <v>6336.2753728373336</v>
      </c>
      <c r="L168" s="33">
        <v>2082.8853904636512</v>
      </c>
      <c r="M168" s="42">
        <v>4253.3899823736829</v>
      </c>
      <c r="N168" s="11">
        <v>11543.767765972403</v>
      </c>
      <c r="O168" s="12">
        <v>4549.2022409674209</v>
      </c>
      <c r="P168" s="12">
        <v>6994.5655250049822</v>
      </c>
      <c r="Q168" s="12">
        <v>10448.37896923759</v>
      </c>
      <c r="R168" s="12">
        <v>4243.4010718415648</v>
      </c>
      <c r="S168" s="13">
        <v>6204.9778973960265</v>
      </c>
      <c r="T168" s="50">
        <v>11591.121720515204</v>
      </c>
      <c r="U168" s="35">
        <v>4191.5521999127213</v>
      </c>
      <c r="V168" s="35">
        <v>7399.569520602483</v>
      </c>
      <c r="W168" s="35">
        <v>9741.5686131953553</v>
      </c>
      <c r="X168" s="35">
        <v>3702.7259942576311</v>
      </c>
      <c r="Y168" s="51">
        <v>6038.8426189377242</v>
      </c>
      <c r="Z168" s="59">
        <v>8099.2835103841608</v>
      </c>
      <c r="AA168" s="37">
        <v>3480.7587632564505</v>
      </c>
      <c r="AB168" s="37">
        <v>4618.5247471277098</v>
      </c>
      <c r="AC168" s="37">
        <v>6403.7163828936646</v>
      </c>
      <c r="AD168" s="37">
        <v>2877.6122636987038</v>
      </c>
      <c r="AE168" s="226">
        <v>3526.1041191949612</v>
      </c>
      <c r="AF168" s="41">
        <v>8977.5298677384326</v>
      </c>
      <c r="AG168" s="33">
        <v>4018.9811000505292</v>
      </c>
      <c r="AH168" s="33">
        <v>4958.5487676879038</v>
      </c>
      <c r="AI168" s="33">
        <v>6834.8990434363468</v>
      </c>
      <c r="AJ168" s="33">
        <v>3185.9322304356419</v>
      </c>
      <c r="AK168" s="42">
        <v>3648.9668130007049</v>
      </c>
      <c r="AL168" s="108">
        <v>1574.973876953125</v>
      </c>
      <c r="AM168" s="333">
        <v>1653.6533203125</v>
      </c>
      <c r="AN168" s="333">
        <v>1736.26318359375</v>
      </c>
      <c r="AO168" s="333">
        <v>1823</v>
      </c>
      <c r="AP168" s="388">
        <v>1963</v>
      </c>
      <c r="AQ168" s="93">
        <v>2057</v>
      </c>
      <c r="AR168" s="391">
        <f t="shared" si="177"/>
        <v>4237.6557329523703</v>
      </c>
      <c r="AS168" s="122">
        <f t="shared" si="178"/>
        <v>1356.6171875562554</v>
      </c>
      <c r="AT168" s="123">
        <f t="shared" si="179"/>
        <v>2881.0385453961144</v>
      </c>
      <c r="AU168" s="116">
        <f t="shared" si="180"/>
        <v>4335.5295024014358</v>
      </c>
      <c r="AV168" s="117">
        <f t="shared" si="181"/>
        <v>1361.5509331739968</v>
      </c>
      <c r="AW168" s="117">
        <f t="shared" si="182"/>
        <v>2973.9785692274399</v>
      </c>
      <c r="AX168" s="117">
        <f t="shared" si="183"/>
        <v>3831.683034772931</v>
      </c>
      <c r="AY168" s="117">
        <f t="shared" si="184"/>
        <v>1259.5659349385498</v>
      </c>
      <c r="AZ168" s="118">
        <f t="shared" si="185"/>
        <v>2572.1170998343814</v>
      </c>
      <c r="BA168" s="110">
        <f t="shared" si="186"/>
        <v>6648.6278549539347</v>
      </c>
      <c r="BB168" s="111">
        <f t="shared" si="187"/>
        <v>2620.110985450603</v>
      </c>
      <c r="BC168" s="111">
        <f t="shared" si="188"/>
        <v>4028.5168695033312</v>
      </c>
      <c r="BD168" s="111">
        <f t="shared" si="189"/>
        <v>6017.7391699404352</v>
      </c>
      <c r="BE168" s="111">
        <f t="shared" si="190"/>
        <v>2443.9849395749407</v>
      </c>
      <c r="BF168" s="112">
        <f t="shared" si="191"/>
        <v>3573.754230365495</v>
      </c>
      <c r="BG168" s="126">
        <f t="shared" si="192"/>
        <v>6358.2675373094926</v>
      </c>
      <c r="BH168" s="127">
        <f t="shared" si="193"/>
        <v>2299.2606691786732</v>
      </c>
      <c r="BI168" s="127">
        <f t="shared" si="194"/>
        <v>4059.0068681308189</v>
      </c>
      <c r="BJ168" s="127">
        <f t="shared" si="195"/>
        <v>5343.701927150496</v>
      </c>
      <c r="BK168" s="127">
        <f t="shared" si="196"/>
        <v>2031.1168372230561</v>
      </c>
      <c r="BL168" s="128">
        <f t="shared" si="197"/>
        <v>3312.5850899274405</v>
      </c>
      <c r="BM168" s="132">
        <f t="shared" si="198"/>
        <v>4125.9722416628429</v>
      </c>
      <c r="BN168" s="133">
        <f t="shared" si="199"/>
        <v>1773.1832721632452</v>
      </c>
      <c r="BO168" s="133">
        <f t="shared" si="200"/>
        <v>2352.7889694995974</v>
      </c>
      <c r="BP168" s="133">
        <f t="shared" si="201"/>
        <v>3262.2090590390549</v>
      </c>
      <c r="BQ168" s="133">
        <f t="shared" si="202"/>
        <v>1465.9257583793703</v>
      </c>
      <c r="BR168" s="231">
        <f t="shared" si="203"/>
        <v>1796.2833006596848</v>
      </c>
      <c r="BS168" s="401">
        <f t="shared" si="204"/>
        <v>4364.3801009909739</v>
      </c>
      <c r="BT168" s="402">
        <f t="shared" si="205"/>
        <v>1953.8070491251965</v>
      </c>
      <c r="BU168" s="402">
        <f t="shared" si="206"/>
        <v>2410.5730518657774</v>
      </c>
      <c r="BV168" s="402">
        <f t="shared" si="207"/>
        <v>3322.7511149423171</v>
      </c>
      <c r="BW168" s="402">
        <f t="shared" si="208"/>
        <v>1548.8246137266126</v>
      </c>
      <c r="BX168" s="403">
        <f t="shared" si="209"/>
        <v>1773.926501215705</v>
      </c>
      <c r="BY168" s="223">
        <f t="shared" ref="BY168:BY199" si="246">(H168-E168)/E168</f>
        <v>7.4206031404514886E-2</v>
      </c>
      <c r="BZ168" s="143">
        <f t="shared" ref="BZ168:BZ199" si="247">(I168-F168)/F168</f>
        <v>5.3774510977246066E-2</v>
      </c>
      <c r="CA168" s="143">
        <f t="shared" ref="CA168:CA199" si="248">(J168-G168)/G168</f>
        <v>8.3826781471824041E-2</v>
      </c>
      <c r="CB168" s="143">
        <f t="shared" ref="CB168:CB199" si="249">(K168-E168)/E168</f>
        <v>-5.063106499365564E-2</v>
      </c>
      <c r="CC168" s="143">
        <f t="shared" ref="CC168:CC199" si="250">(L168-F168)/F168</f>
        <v>-2.5156940666685602E-2</v>
      </c>
      <c r="CD168" s="147">
        <f t="shared" ref="CD168:CD199" si="251">(M168-G168)/G168</f>
        <v>-6.2626265458826935E-2</v>
      </c>
      <c r="CE168" s="150">
        <f t="shared" ref="CE168:CE199" si="252">(N168-H168)/H168</f>
        <v>0.61013009723324252</v>
      </c>
      <c r="CF168" s="144">
        <f t="shared" ref="CF168:CF199" si="253">(O168-I168)/I168</f>
        <v>1.0204908360636336</v>
      </c>
      <c r="CG168" s="144">
        <f t="shared" ref="CG168:CG199" si="254">(P168-J168)/J168</f>
        <v>0.42225818293171069</v>
      </c>
      <c r="CH168" s="144">
        <f t="shared" ref="CH168:CH199" si="255">(Q168-K168)/K168</f>
        <v>0.64897804379339807</v>
      </c>
      <c r="CI168" s="144">
        <f t="shared" ref="CI168:CI199" si="256">(R168-L168)/L168</f>
        <v>1.0372705532765687</v>
      </c>
      <c r="CJ168" s="151">
        <f t="shared" ref="CJ168:CJ199" si="257">(S168-M168)/M168</f>
        <v>0.45883117304311322</v>
      </c>
      <c r="CK168" s="155">
        <f t="shared" ref="CK168:CK199" si="258">(T168-N168)/N168</f>
        <v>4.1021229379186348E-3</v>
      </c>
      <c r="CL168" s="145">
        <f t="shared" ref="CL168:CL199" si="259">(U168-O168)/O168</f>
        <v>-7.8618188884616996E-2</v>
      </c>
      <c r="CM168" s="145">
        <f t="shared" ref="CM168:CM199" si="260">(V168-P168)/P168</f>
        <v>5.7902666598753795E-2</v>
      </c>
      <c r="CN168" s="145">
        <f t="shared" ref="CN168:CN199" si="261">(W168-Q168)/Q168</f>
        <v>-6.7647848352672305E-2</v>
      </c>
      <c r="CO168" s="145">
        <f t="shared" ref="CO168:CO199" si="262">(X168-R168)/R168</f>
        <v>-0.12741550195944354</v>
      </c>
      <c r="CP168" s="156">
        <f t="shared" ref="CP168:CP199" si="263">(Y168-S168)/S168</f>
        <v>-2.677451575258994E-2</v>
      </c>
      <c r="CQ168" s="160">
        <f t="shared" si="240"/>
        <v>-0.30125110358825891</v>
      </c>
      <c r="CR168" s="146">
        <f t="shared" si="241"/>
        <v>-0.16957761773098551</v>
      </c>
      <c r="CS168" s="146">
        <f t="shared" si="242"/>
        <v>-0.37583872490576137</v>
      </c>
      <c r="CT168" s="146">
        <f t="shared" si="243"/>
        <v>-0.34264011914676989</v>
      </c>
      <c r="CU168" s="146">
        <f t="shared" si="244"/>
        <v>-0.22283953277627189</v>
      </c>
      <c r="CV168" s="408">
        <f t="shared" si="245"/>
        <v>-0.41609603997011796</v>
      </c>
      <c r="CW168" s="410">
        <f t="shared" si="210"/>
        <v>0.1084350678956064</v>
      </c>
      <c r="CX168" s="411">
        <f t="shared" si="211"/>
        <v>0.15462787667897465</v>
      </c>
      <c r="CY168" s="411">
        <f t="shared" si="212"/>
        <v>7.362178166776244E-2</v>
      </c>
      <c r="CZ168" s="411">
        <f t="shared" si="213"/>
        <v>6.7333191347216187E-2</v>
      </c>
      <c r="DA168" s="411">
        <f t="shared" si="214"/>
        <v>0.10714437473957759</v>
      </c>
      <c r="DB168" s="412">
        <f t="shared" si="215"/>
        <v>3.4843750964958529E-2</v>
      </c>
    </row>
    <row r="169" spans="1:106" ht="17.25" customHeight="1" x14ac:dyDescent="0.25">
      <c r="A169" s="193">
        <v>14</v>
      </c>
      <c r="B169" s="192" t="s">
        <v>352</v>
      </c>
      <c r="C169" s="2">
        <v>1412</v>
      </c>
      <c r="D169" s="7" t="s">
        <v>167</v>
      </c>
      <c r="E169" s="24">
        <v>13678.603656867619</v>
      </c>
      <c r="F169" s="25">
        <v>5053.5122124298859</v>
      </c>
      <c r="G169" s="26">
        <v>8625.091444437734</v>
      </c>
      <c r="H169" s="41">
        <v>16507.03661172833</v>
      </c>
      <c r="I169" s="33">
        <v>5629.0072631662815</v>
      </c>
      <c r="J169" s="33">
        <v>10878.02934856205</v>
      </c>
      <c r="K169" s="33">
        <v>14615.50070389171</v>
      </c>
      <c r="L169" s="33">
        <v>5207.3746368619022</v>
      </c>
      <c r="M169" s="42">
        <v>9408.126067029807</v>
      </c>
      <c r="N169" s="11">
        <v>18407.244094647398</v>
      </c>
      <c r="O169" s="12">
        <v>6150.3157627290466</v>
      </c>
      <c r="P169" s="12">
        <v>12256.928331918352</v>
      </c>
      <c r="Q169" s="12">
        <v>16610.180697961747</v>
      </c>
      <c r="R169" s="12">
        <v>5736.8864071821354</v>
      </c>
      <c r="S169" s="13">
        <v>10873.294290779611</v>
      </c>
      <c r="T169" s="50">
        <v>16406.026228644696</v>
      </c>
      <c r="U169" s="35">
        <v>5457.7638945307444</v>
      </c>
      <c r="V169" s="35">
        <v>10948.26233411395</v>
      </c>
      <c r="W169" s="35">
        <v>13756.226538571984</v>
      </c>
      <c r="X169" s="35">
        <v>4821.2698492030104</v>
      </c>
      <c r="Y169" s="51">
        <v>8934.9566893689735</v>
      </c>
      <c r="Z169" s="59">
        <v>16959.408761921961</v>
      </c>
      <c r="AA169" s="37">
        <v>6051.7976621056887</v>
      </c>
      <c r="AB169" s="37">
        <v>10907.611099816273</v>
      </c>
      <c r="AC169" s="37">
        <v>13330.772640125695</v>
      </c>
      <c r="AD169" s="37">
        <v>5003.1410834130866</v>
      </c>
      <c r="AE169" s="226">
        <v>8327.6315567126094</v>
      </c>
      <c r="AF169" s="41">
        <v>16688.77548467795</v>
      </c>
      <c r="AG169" s="33">
        <v>5879.4382323709724</v>
      </c>
      <c r="AH169" s="33">
        <v>10809.337252306977</v>
      </c>
      <c r="AI169" s="33">
        <v>12615.283944529272</v>
      </c>
      <c r="AJ169" s="33">
        <v>4660.7563696009265</v>
      </c>
      <c r="AK169" s="42">
        <v>7954.5275749283455</v>
      </c>
      <c r="AL169" s="108">
        <v>6995</v>
      </c>
      <c r="AM169" s="333">
        <v>6995</v>
      </c>
      <c r="AN169" s="333">
        <v>6995</v>
      </c>
      <c r="AO169" s="333">
        <v>6995</v>
      </c>
      <c r="AP169" s="388">
        <v>7531</v>
      </c>
      <c r="AQ169" s="93">
        <v>7886</v>
      </c>
      <c r="AR169" s="391">
        <f t="shared" si="177"/>
        <v>1955.4830102741414</v>
      </c>
      <c r="AS169" s="122">
        <f t="shared" si="178"/>
        <v>722.44634916796076</v>
      </c>
      <c r="AT169" s="123">
        <f t="shared" si="179"/>
        <v>1233.0366611061806</v>
      </c>
      <c r="AU169" s="116">
        <f t="shared" si="180"/>
        <v>2359.8336828775309</v>
      </c>
      <c r="AV169" s="117">
        <f t="shared" si="181"/>
        <v>804.71869380504381</v>
      </c>
      <c r="AW169" s="117">
        <f t="shared" si="182"/>
        <v>1555.1149890724873</v>
      </c>
      <c r="AX169" s="117">
        <f t="shared" si="183"/>
        <v>2089.4211156385577</v>
      </c>
      <c r="AY169" s="117">
        <f t="shared" si="184"/>
        <v>744.44240698526119</v>
      </c>
      <c r="AZ169" s="118">
        <f t="shared" si="185"/>
        <v>1344.9787086532963</v>
      </c>
      <c r="BA169" s="110">
        <f t="shared" si="186"/>
        <v>2631.485932043945</v>
      </c>
      <c r="BB169" s="111">
        <f t="shared" si="187"/>
        <v>879.24456936798379</v>
      </c>
      <c r="BC169" s="111">
        <f t="shared" si="188"/>
        <v>1752.2413626759617</v>
      </c>
      <c r="BD169" s="111">
        <f t="shared" si="189"/>
        <v>2374.5790847693702</v>
      </c>
      <c r="BE169" s="111">
        <f t="shared" si="190"/>
        <v>820.14101603747474</v>
      </c>
      <c r="BF169" s="112">
        <f t="shared" si="191"/>
        <v>1554.438068731896</v>
      </c>
      <c r="BG169" s="126">
        <f t="shared" si="192"/>
        <v>2345.393313601815</v>
      </c>
      <c r="BH169" s="127">
        <f t="shared" si="193"/>
        <v>780.23786912519574</v>
      </c>
      <c r="BI169" s="127">
        <f t="shared" si="194"/>
        <v>1565.1554444766189</v>
      </c>
      <c r="BJ169" s="127">
        <f t="shared" si="195"/>
        <v>1966.5799197386682</v>
      </c>
      <c r="BK169" s="127">
        <f t="shared" si="196"/>
        <v>689.24515356726374</v>
      </c>
      <c r="BL169" s="128">
        <f t="shared" si="197"/>
        <v>1277.3347661714042</v>
      </c>
      <c r="BM169" s="132">
        <f t="shared" si="198"/>
        <v>2251.9464562371477</v>
      </c>
      <c r="BN169" s="133">
        <f t="shared" si="199"/>
        <v>803.58487081472424</v>
      </c>
      <c r="BO169" s="133">
        <f t="shared" si="200"/>
        <v>1448.3615854224236</v>
      </c>
      <c r="BP169" s="133">
        <f t="shared" si="201"/>
        <v>1770.1198566094404</v>
      </c>
      <c r="BQ169" s="133">
        <f t="shared" si="202"/>
        <v>664.33954101886695</v>
      </c>
      <c r="BR169" s="231">
        <f t="shared" si="203"/>
        <v>1105.7803155905735</v>
      </c>
      <c r="BS169" s="401">
        <f t="shared" si="204"/>
        <v>2116.2535486530496</v>
      </c>
      <c r="BT169" s="402">
        <f t="shared" si="205"/>
        <v>745.55392244115808</v>
      </c>
      <c r="BU169" s="402">
        <f t="shared" si="206"/>
        <v>1370.6996262118917</v>
      </c>
      <c r="BV169" s="402">
        <f t="shared" si="207"/>
        <v>1599.7063079545107</v>
      </c>
      <c r="BW169" s="402">
        <f t="shared" si="208"/>
        <v>591.01653177795163</v>
      </c>
      <c r="BX169" s="403">
        <f t="shared" si="209"/>
        <v>1008.6897761765591</v>
      </c>
      <c r="BY169" s="223">
        <f t="shared" si="246"/>
        <v>0.20677790115225975</v>
      </c>
      <c r="BZ169" s="143">
        <f t="shared" si="247"/>
        <v>0.11388021370975962</v>
      </c>
      <c r="CA169" s="143">
        <f t="shared" si="248"/>
        <v>0.26120742239518174</v>
      </c>
      <c r="CB169" s="143">
        <f t="shared" si="249"/>
        <v>6.8493617515827582E-2</v>
      </c>
      <c r="CC169" s="143">
        <f t="shared" si="250"/>
        <v>3.0446631563206299E-2</v>
      </c>
      <c r="CD169" s="147">
        <f t="shared" si="251"/>
        <v>9.0785660376626734E-2</v>
      </c>
      <c r="CE169" s="150">
        <f t="shared" si="252"/>
        <v>0.11511499778033818</v>
      </c>
      <c r="CF169" s="144">
        <f t="shared" si="253"/>
        <v>9.2611090231482895E-2</v>
      </c>
      <c r="CG169" s="144">
        <f t="shared" si="254"/>
        <v>0.12675999844940455</v>
      </c>
      <c r="CH169" s="144">
        <f t="shared" si="255"/>
        <v>0.13647702083438767</v>
      </c>
      <c r="CI169" s="144">
        <f t="shared" si="256"/>
        <v>0.10168497702699004</v>
      </c>
      <c r="CJ169" s="151">
        <f t="shared" si="257"/>
        <v>0.15573433150352814</v>
      </c>
      <c r="CK169" s="155">
        <f t="shared" si="258"/>
        <v>-0.10871903777190806</v>
      </c>
      <c r="CL169" s="145">
        <f t="shared" si="259"/>
        <v>-0.11260427836814021</v>
      </c>
      <c r="CM169" s="145">
        <f t="shared" si="260"/>
        <v>-0.10676949088431043</v>
      </c>
      <c r="CN169" s="145">
        <f t="shared" si="261"/>
        <v>-0.17181957326568847</v>
      </c>
      <c r="CO169" s="145">
        <f t="shared" si="262"/>
        <v>-0.15960165375295637</v>
      </c>
      <c r="CP169" s="156">
        <f t="shared" si="263"/>
        <v>-0.17826590080012078</v>
      </c>
      <c r="CQ169" s="160">
        <f t="shared" si="240"/>
        <v>3.3730443043609587E-2</v>
      </c>
      <c r="CR169" s="146">
        <f t="shared" si="241"/>
        <v>0.1088419688089162</v>
      </c>
      <c r="CS169" s="146">
        <f t="shared" si="242"/>
        <v>-3.7130307127379012E-3</v>
      </c>
      <c r="CT169" s="146">
        <f t="shared" si="243"/>
        <v>-3.0928096251783204E-2</v>
      </c>
      <c r="CU169" s="146">
        <f t="shared" si="244"/>
        <v>3.7722683006457473E-2</v>
      </c>
      <c r="CV169" s="408">
        <f t="shared" si="245"/>
        <v>-6.7971804875000028E-2</v>
      </c>
      <c r="CW169" s="410">
        <f t="shared" si="210"/>
        <v>-1.5957707078306241E-2</v>
      </c>
      <c r="CX169" s="411">
        <f t="shared" si="211"/>
        <v>-2.8480699348884839E-2</v>
      </c>
      <c r="CY169" s="411">
        <f t="shared" si="212"/>
        <v>-9.0096581744604845E-3</v>
      </c>
      <c r="CZ169" s="411">
        <f t="shared" si="213"/>
        <v>-5.3671959976483156E-2</v>
      </c>
      <c r="DA169" s="411">
        <f t="shared" si="214"/>
        <v>-6.8433951412497251E-2</v>
      </c>
      <c r="DB169" s="412">
        <f t="shared" si="215"/>
        <v>-4.4803132708665275E-2</v>
      </c>
    </row>
    <row r="170" spans="1:106" x14ac:dyDescent="0.25">
      <c r="A170" s="191">
        <v>15</v>
      </c>
      <c r="B170" s="192" t="s">
        <v>353</v>
      </c>
      <c r="C170" s="2">
        <v>1501</v>
      </c>
      <c r="D170" s="7" t="s">
        <v>168</v>
      </c>
      <c r="E170" s="24">
        <v>387021.41594187589</v>
      </c>
      <c r="F170" s="25">
        <v>146066.25393200092</v>
      </c>
      <c r="G170" s="26">
        <v>240955.16200987497</v>
      </c>
      <c r="H170" s="41">
        <v>450740.38377231261</v>
      </c>
      <c r="I170" s="33">
        <v>149790.34638629944</v>
      </c>
      <c r="J170" s="33">
        <v>300950.03738601319</v>
      </c>
      <c r="K170" s="33">
        <v>398854.41664232791</v>
      </c>
      <c r="L170" s="33">
        <v>138570.51770439916</v>
      </c>
      <c r="M170" s="42">
        <v>260283.89893792872</v>
      </c>
      <c r="N170" s="11">
        <v>340941.30554710887</v>
      </c>
      <c r="O170" s="12">
        <v>129366.31343512273</v>
      </c>
      <c r="P170" s="12">
        <v>211574.99211198615</v>
      </c>
      <c r="Q170" s="12">
        <v>308361.36660415283</v>
      </c>
      <c r="R170" s="12">
        <v>120670.20194161621</v>
      </c>
      <c r="S170" s="13">
        <v>187691.16466253661</v>
      </c>
      <c r="T170" s="50">
        <v>206796.1685649883</v>
      </c>
      <c r="U170" s="35">
        <v>66446.736287659165</v>
      </c>
      <c r="V170" s="35">
        <v>140349.43227732915</v>
      </c>
      <c r="W170" s="35">
        <v>173237.79542678306</v>
      </c>
      <c r="X170" s="35">
        <v>58697.600781643712</v>
      </c>
      <c r="Y170" s="51">
        <v>114540.19464513936</v>
      </c>
      <c r="Z170" s="59">
        <v>287680.2861059861</v>
      </c>
      <c r="AA170" s="37">
        <v>94400.349034508647</v>
      </c>
      <c r="AB170" s="37">
        <v>193279.93707147747</v>
      </c>
      <c r="AC170" s="37">
        <v>225606.03269398425</v>
      </c>
      <c r="AD170" s="37">
        <v>78042.639710256219</v>
      </c>
      <c r="AE170" s="226">
        <v>147563.39298372803</v>
      </c>
      <c r="AF170" s="41">
        <v>298470.16105704964</v>
      </c>
      <c r="AG170" s="33">
        <v>101104.65787841905</v>
      </c>
      <c r="AH170" s="33">
        <v>197365.50317863061</v>
      </c>
      <c r="AI170" s="33">
        <v>225387.93411954609</v>
      </c>
      <c r="AJ170" s="33">
        <v>80147.823580950484</v>
      </c>
      <c r="AK170" s="42">
        <v>145240.11053859562</v>
      </c>
      <c r="AL170" s="108">
        <v>55249.92578125</v>
      </c>
      <c r="AM170" s="333">
        <v>57054.14453125</v>
      </c>
      <c r="AN170" s="333">
        <v>58929.81640625</v>
      </c>
      <c r="AO170" s="333">
        <v>60880</v>
      </c>
      <c r="AP170" s="388">
        <v>64333</v>
      </c>
      <c r="AQ170" s="93">
        <v>65946</v>
      </c>
      <c r="AR170" s="391">
        <f t="shared" si="177"/>
        <v>7004.9219156275894</v>
      </c>
      <c r="AS170" s="122">
        <f t="shared" si="178"/>
        <v>2643.7366542412801</v>
      </c>
      <c r="AT170" s="123">
        <f t="shared" si="179"/>
        <v>4361.1852613863093</v>
      </c>
      <c r="AU170" s="116">
        <f t="shared" si="180"/>
        <v>7900.2215785643875</v>
      </c>
      <c r="AV170" s="117">
        <f t="shared" si="181"/>
        <v>2625.4069291014516</v>
      </c>
      <c r="AW170" s="117">
        <f t="shared" si="182"/>
        <v>5274.8146494629373</v>
      </c>
      <c r="AX170" s="117">
        <f t="shared" si="183"/>
        <v>6990.8053116783703</v>
      </c>
      <c r="AY170" s="117">
        <f t="shared" si="184"/>
        <v>2428.7546302355054</v>
      </c>
      <c r="AZ170" s="118">
        <f t="shared" si="185"/>
        <v>4562.0506814428645</v>
      </c>
      <c r="BA170" s="110">
        <f t="shared" si="186"/>
        <v>5785.5484089196862</v>
      </c>
      <c r="BB170" s="111">
        <f t="shared" si="187"/>
        <v>2195.2607580396661</v>
      </c>
      <c r="BC170" s="111">
        <f t="shared" si="188"/>
        <v>3590.2876508800196</v>
      </c>
      <c r="BD170" s="111">
        <f t="shared" si="189"/>
        <v>5232.6883979813074</v>
      </c>
      <c r="BE170" s="111">
        <f t="shared" si="190"/>
        <v>2047.693498817996</v>
      </c>
      <c r="BF170" s="112">
        <f t="shared" si="191"/>
        <v>3184.9948991633105</v>
      </c>
      <c r="BG170" s="126">
        <f t="shared" si="192"/>
        <v>3396.7833207126855</v>
      </c>
      <c r="BH170" s="127">
        <f t="shared" si="193"/>
        <v>1091.4378496658865</v>
      </c>
      <c r="BI170" s="127">
        <f t="shared" si="194"/>
        <v>2305.3454710467995</v>
      </c>
      <c r="BJ170" s="127">
        <f t="shared" si="195"/>
        <v>2845.5616857224554</v>
      </c>
      <c r="BK170" s="127">
        <f t="shared" si="196"/>
        <v>964.15244385091512</v>
      </c>
      <c r="BL170" s="128">
        <f t="shared" si="197"/>
        <v>1881.40924187154</v>
      </c>
      <c r="BM170" s="132">
        <f t="shared" si="198"/>
        <v>4471.7374614270448</v>
      </c>
      <c r="BN170" s="133">
        <f t="shared" si="199"/>
        <v>1467.3705413164107</v>
      </c>
      <c r="BO170" s="133">
        <f t="shared" si="200"/>
        <v>3004.366920110635</v>
      </c>
      <c r="BP170" s="133">
        <f t="shared" si="201"/>
        <v>3506.847693935993</v>
      </c>
      <c r="BQ170" s="133">
        <f t="shared" si="202"/>
        <v>1213.1043120988641</v>
      </c>
      <c r="BR170" s="231">
        <f t="shared" si="203"/>
        <v>2293.7433818371292</v>
      </c>
      <c r="BS170" s="401">
        <f t="shared" si="204"/>
        <v>4525.9782406370305</v>
      </c>
      <c r="BT170" s="402">
        <f t="shared" si="205"/>
        <v>1533.1431455800057</v>
      </c>
      <c r="BU170" s="402">
        <f t="shared" si="206"/>
        <v>2992.8350950570257</v>
      </c>
      <c r="BV170" s="402">
        <f t="shared" si="207"/>
        <v>3417.7650520053694</v>
      </c>
      <c r="BW170" s="402">
        <f t="shared" si="208"/>
        <v>1215.3553449936385</v>
      </c>
      <c r="BX170" s="403">
        <f t="shared" si="209"/>
        <v>2202.4097070117309</v>
      </c>
      <c r="BY170" s="223">
        <f t="shared" si="246"/>
        <v>0.16463938481380119</v>
      </c>
      <c r="BZ170" s="143">
        <f t="shared" si="247"/>
        <v>2.5495912670097053E-2</v>
      </c>
      <c r="CA170" s="143">
        <f t="shared" si="248"/>
        <v>0.24898771570488074</v>
      </c>
      <c r="CB170" s="143">
        <f t="shared" si="249"/>
        <v>3.0574537255657019E-2</v>
      </c>
      <c r="CC170" s="143">
        <f t="shared" si="250"/>
        <v>-5.1317371575034028E-2</v>
      </c>
      <c r="CD170" s="147">
        <f t="shared" si="251"/>
        <v>8.0217152298491162E-2</v>
      </c>
      <c r="CE170" s="150">
        <f t="shared" si="252"/>
        <v>-0.24359716186572652</v>
      </c>
      <c r="CF170" s="144">
        <f t="shared" si="253"/>
        <v>-0.13635079592181776</v>
      </c>
      <c r="CG170" s="144">
        <f t="shared" si="254"/>
        <v>-0.29697635544530687</v>
      </c>
      <c r="CH170" s="144">
        <f t="shared" si="255"/>
        <v>-0.2268824068690822</v>
      </c>
      <c r="CI170" s="144">
        <f t="shared" si="256"/>
        <v>-0.12917838555650191</v>
      </c>
      <c r="CJ170" s="151">
        <f t="shared" si="257"/>
        <v>-0.27889828979664888</v>
      </c>
      <c r="CK170" s="155">
        <f t="shared" si="258"/>
        <v>-0.39345522176275394</v>
      </c>
      <c r="CL170" s="145">
        <f t="shared" si="259"/>
        <v>-0.48636755177396135</v>
      </c>
      <c r="CM170" s="145">
        <f t="shared" si="260"/>
        <v>-0.33664451135584816</v>
      </c>
      <c r="CN170" s="145">
        <f t="shared" si="261"/>
        <v>-0.43819876875441893</v>
      </c>
      <c r="CO170" s="145">
        <f t="shared" si="262"/>
        <v>-0.51357004598332123</v>
      </c>
      <c r="CP170" s="156">
        <f t="shared" si="263"/>
        <v>-0.38974114817242794</v>
      </c>
      <c r="CQ170" s="160">
        <f t="shared" si="240"/>
        <v>0.39112967180327113</v>
      </c>
      <c r="CR170" s="146">
        <f t="shared" si="241"/>
        <v>0.42069203558521762</v>
      </c>
      <c r="CS170" s="146">
        <f t="shared" si="242"/>
        <v>0.37713372925911198</v>
      </c>
      <c r="CT170" s="146">
        <f t="shared" si="243"/>
        <v>0.30229106262977129</v>
      </c>
      <c r="CU170" s="146">
        <f t="shared" si="244"/>
        <v>0.32957120343941232</v>
      </c>
      <c r="CV170" s="408">
        <f t="shared" si="245"/>
        <v>0.28831100244677338</v>
      </c>
      <c r="CW170" s="410">
        <f t="shared" si="210"/>
        <v>3.7506480187135149E-2</v>
      </c>
      <c r="CX170" s="411">
        <f t="shared" si="211"/>
        <v>7.1019958214980763E-2</v>
      </c>
      <c r="CY170" s="411">
        <f t="shared" si="212"/>
        <v>2.1138076559090762E-2</v>
      </c>
      <c r="CZ170" s="411">
        <f t="shared" si="213"/>
        <v>-9.6672314934944119E-4</v>
      </c>
      <c r="DA170" s="411">
        <f t="shared" si="214"/>
        <v>2.6974790685067078E-2</v>
      </c>
      <c r="DB170" s="412">
        <f t="shared" si="215"/>
        <v>-1.5744300792735248E-2</v>
      </c>
    </row>
    <row r="171" spans="1:106" x14ac:dyDescent="0.25">
      <c r="A171" s="193">
        <v>15</v>
      </c>
      <c r="B171" s="192" t="s">
        <v>353</v>
      </c>
      <c r="C171" s="2">
        <v>1503</v>
      </c>
      <c r="D171" s="7" t="s">
        <v>169</v>
      </c>
      <c r="E171" s="24">
        <v>34717.778528979965</v>
      </c>
      <c r="F171" s="25">
        <v>12463.437755663237</v>
      </c>
      <c r="G171" s="26">
        <v>22254.340773316726</v>
      </c>
      <c r="H171" s="41">
        <v>38270.068592206298</v>
      </c>
      <c r="I171" s="33">
        <v>14003.602833631008</v>
      </c>
      <c r="J171" s="33">
        <v>24266.46575857529</v>
      </c>
      <c r="K171" s="33">
        <v>33942.121504056719</v>
      </c>
      <c r="L171" s="33">
        <v>12954.683270300029</v>
      </c>
      <c r="M171" s="42">
        <v>20987.438233756686</v>
      </c>
      <c r="N171" s="11">
        <v>52339.49514383659</v>
      </c>
      <c r="O171" s="12">
        <v>17945.062654478214</v>
      </c>
      <c r="P171" s="12">
        <v>34394.432489358376</v>
      </c>
      <c r="Q171" s="12">
        <v>47250.567565359568</v>
      </c>
      <c r="R171" s="12">
        <v>16738.780574873595</v>
      </c>
      <c r="S171" s="13">
        <v>30511.786990485969</v>
      </c>
      <c r="T171" s="50">
        <v>50706.857906367251</v>
      </c>
      <c r="U171" s="35">
        <v>16462.2282837684</v>
      </c>
      <c r="V171" s="35">
        <v>34244.629622598855</v>
      </c>
      <c r="W171" s="35">
        <v>42489.66603823012</v>
      </c>
      <c r="X171" s="35">
        <v>14542.374204711487</v>
      </c>
      <c r="Y171" s="51">
        <v>27947.291833518633</v>
      </c>
      <c r="Z171" s="59">
        <v>68262.880637584647</v>
      </c>
      <c r="AA171" s="37">
        <v>23065.912392512342</v>
      </c>
      <c r="AB171" s="37">
        <v>45196.968245072305</v>
      </c>
      <c r="AC171" s="37">
        <v>53575.566836133759</v>
      </c>
      <c r="AD171" s="37">
        <v>19069.046977560723</v>
      </c>
      <c r="AE171" s="226">
        <v>34506.519858573032</v>
      </c>
      <c r="AF171" s="41">
        <v>69383.900991506729</v>
      </c>
      <c r="AG171" s="33">
        <v>23209.855483821317</v>
      </c>
      <c r="AH171" s="33">
        <v>46174.045507685412</v>
      </c>
      <c r="AI171" s="33">
        <v>52378.156535767674</v>
      </c>
      <c r="AJ171" s="33">
        <v>18398.948591405438</v>
      </c>
      <c r="AK171" s="42">
        <v>33979.207944362235</v>
      </c>
      <c r="AL171" s="108">
        <v>22564.458984375</v>
      </c>
      <c r="AM171" s="333">
        <v>23337.81640625</v>
      </c>
      <c r="AN171" s="333">
        <v>24138.984375</v>
      </c>
      <c r="AO171" s="333">
        <v>24969</v>
      </c>
      <c r="AP171" s="388">
        <v>26414</v>
      </c>
      <c r="AQ171" s="93">
        <v>27128</v>
      </c>
      <c r="AR171" s="391">
        <f t="shared" si="177"/>
        <v>1538.6045175300087</v>
      </c>
      <c r="AS171" s="122">
        <f t="shared" si="178"/>
        <v>552.3481756993898</v>
      </c>
      <c r="AT171" s="123">
        <f t="shared" si="179"/>
        <v>986.25634183061868</v>
      </c>
      <c r="AU171" s="116">
        <f t="shared" si="180"/>
        <v>1639.8307333481873</v>
      </c>
      <c r="AV171" s="117">
        <f t="shared" si="181"/>
        <v>600.03912062144616</v>
      </c>
      <c r="AW171" s="117">
        <f t="shared" si="182"/>
        <v>1039.7916127267413</v>
      </c>
      <c r="AX171" s="117">
        <f t="shared" si="183"/>
        <v>1454.382917116737</v>
      </c>
      <c r="AY171" s="117">
        <f t="shared" si="184"/>
        <v>555.09406042078092</v>
      </c>
      <c r="AZ171" s="118">
        <f t="shared" si="185"/>
        <v>899.28885669595593</v>
      </c>
      <c r="BA171" s="110">
        <f t="shared" si="186"/>
        <v>2168.2558938992888</v>
      </c>
      <c r="BB171" s="111">
        <f t="shared" si="187"/>
        <v>743.40586893387933</v>
      </c>
      <c r="BC171" s="111">
        <f t="shared" si="188"/>
        <v>1424.8500249654091</v>
      </c>
      <c r="BD171" s="111">
        <f t="shared" si="189"/>
        <v>1957.4380939695011</v>
      </c>
      <c r="BE171" s="111">
        <f t="shared" si="190"/>
        <v>693.43350634956425</v>
      </c>
      <c r="BF171" s="112">
        <f t="shared" si="191"/>
        <v>1264.0045876199365</v>
      </c>
      <c r="BG171" s="126">
        <f t="shared" si="192"/>
        <v>2030.7924989533924</v>
      </c>
      <c r="BH171" s="127">
        <f t="shared" si="193"/>
        <v>659.30667162354916</v>
      </c>
      <c r="BI171" s="127">
        <f t="shared" si="194"/>
        <v>1371.4858273298432</v>
      </c>
      <c r="BJ171" s="127">
        <f t="shared" si="195"/>
        <v>1701.6967454936168</v>
      </c>
      <c r="BK171" s="127">
        <f t="shared" si="196"/>
        <v>582.41716547364672</v>
      </c>
      <c r="BL171" s="128">
        <f t="shared" si="197"/>
        <v>1119.2795800199701</v>
      </c>
      <c r="BM171" s="132">
        <f t="shared" si="198"/>
        <v>2584.3446898457123</v>
      </c>
      <c r="BN171" s="133">
        <f t="shared" si="199"/>
        <v>873.2457178962801</v>
      </c>
      <c r="BO171" s="133">
        <f t="shared" si="200"/>
        <v>1711.0989719494323</v>
      </c>
      <c r="BP171" s="133">
        <f t="shared" si="201"/>
        <v>2028.3019170187688</v>
      </c>
      <c r="BQ171" s="133">
        <f t="shared" si="202"/>
        <v>721.92954408876824</v>
      </c>
      <c r="BR171" s="231">
        <f t="shared" si="203"/>
        <v>1306.3723729300004</v>
      </c>
      <c r="BS171" s="401">
        <f t="shared" si="204"/>
        <v>2557.6489601705516</v>
      </c>
      <c r="BT171" s="402">
        <f t="shared" si="205"/>
        <v>855.56824991968881</v>
      </c>
      <c r="BU171" s="402">
        <f t="shared" si="206"/>
        <v>1702.0807102508631</v>
      </c>
      <c r="BV171" s="402">
        <f t="shared" si="207"/>
        <v>1930.778403707154</v>
      </c>
      <c r="BW171" s="402">
        <f t="shared" si="208"/>
        <v>678.22724090996167</v>
      </c>
      <c r="BX171" s="403">
        <f t="shared" si="209"/>
        <v>1252.5511627971925</v>
      </c>
      <c r="BY171" s="223">
        <f t="shared" si="246"/>
        <v>0.10231904844548539</v>
      </c>
      <c r="BZ171" s="143">
        <f t="shared" si="247"/>
        <v>0.12357465958924042</v>
      </c>
      <c r="CA171" s="143">
        <f t="shared" si="248"/>
        <v>9.0414944471018929E-2</v>
      </c>
      <c r="CB171" s="143">
        <f t="shared" si="249"/>
        <v>-2.2341781582476031E-2</v>
      </c>
      <c r="CC171" s="143">
        <f t="shared" si="250"/>
        <v>3.9414929032206697E-2</v>
      </c>
      <c r="CD171" s="147">
        <f t="shared" si="251"/>
        <v>-5.6928333778328517E-2</v>
      </c>
      <c r="CE171" s="150">
        <f t="shared" si="252"/>
        <v>0.36763525828891591</v>
      </c>
      <c r="CF171" s="144">
        <f t="shared" si="253"/>
        <v>0.28146041184354414</v>
      </c>
      <c r="CG171" s="144">
        <f t="shared" si="254"/>
        <v>0.41736472181591017</v>
      </c>
      <c r="CH171" s="144">
        <f t="shared" si="255"/>
        <v>0.39209234637004764</v>
      </c>
      <c r="CI171" s="144">
        <f t="shared" si="256"/>
        <v>0.29210264933678515</v>
      </c>
      <c r="CJ171" s="151">
        <f t="shared" si="257"/>
        <v>0.45381187787893512</v>
      </c>
      <c r="CK171" s="155">
        <f t="shared" si="258"/>
        <v>-3.1193217148591371E-2</v>
      </c>
      <c r="CL171" s="145">
        <f t="shared" si="259"/>
        <v>-8.263188595442271E-2</v>
      </c>
      <c r="CM171" s="145">
        <f t="shared" si="260"/>
        <v>-4.355439410313567E-3</v>
      </c>
      <c r="CN171" s="145">
        <f t="shared" si="261"/>
        <v>-0.1007586103710587</v>
      </c>
      <c r="CO171" s="145">
        <f t="shared" si="262"/>
        <v>-0.13121662957092053</v>
      </c>
      <c r="CP171" s="156">
        <f t="shared" si="263"/>
        <v>-8.4049326831200796E-2</v>
      </c>
      <c r="CQ171" s="160">
        <f t="shared" si="240"/>
        <v>0.34622580566193767</v>
      </c>
      <c r="CR171" s="146">
        <f t="shared" si="241"/>
        <v>0.40114157056460648</v>
      </c>
      <c r="CS171" s="146">
        <f t="shared" si="242"/>
        <v>0.31982645872290988</v>
      </c>
      <c r="CT171" s="146">
        <f t="shared" si="243"/>
        <v>0.26090816500955993</v>
      </c>
      <c r="CU171" s="146">
        <f t="shared" si="244"/>
        <v>0.31127467283730537</v>
      </c>
      <c r="CV171" s="408">
        <f t="shared" si="245"/>
        <v>0.23469995104096553</v>
      </c>
      <c r="CW171" s="410">
        <f t="shared" si="210"/>
        <v>1.6422107351046402E-2</v>
      </c>
      <c r="CX171" s="411">
        <f t="shared" si="211"/>
        <v>6.2405114898338625E-3</v>
      </c>
      <c r="CY171" s="411">
        <f t="shared" si="212"/>
        <v>2.1618203621868715E-2</v>
      </c>
      <c r="CZ171" s="411">
        <f t="shared" si="213"/>
        <v>-2.2349932461349128E-2</v>
      </c>
      <c r="DA171" s="411">
        <f t="shared" si="214"/>
        <v>-3.5140633244221141E-2</v>
      </c>
      <c r="DB171" s="412">
        <f t="shared" si="215"/>
        <v>-1.5281515388164774E-2</v>
      </c>
    </row>
    <row r="172" spans="1:106" x14ac:dyDescent="0.25">
      <c r="A172" s="191">
        <v>15</v>
      </c>
      <c r="B172" s="192" t="s">
        <v>353</v>
      </c>
      <c r="C172" s="2">
        <v>1504</v>
      </c>
      <c r="D172" s="7" t="s">
        <v>170</v>
      </c>
      <c r="E172" s="24">
        <v>19479.517537836095</v>
      </c>
      <c r="F172" s="25">
        <v>7202.7273169416594</v>
      </c>
      <c r="G172" s="26">
        <v>12276.790220894436</v>
      </c>
      <c r="H172" s="41">
        <v>20509.271890888569</v>
      </c>
      <c r="I172" s="33">
        <v>7427.1717810846076</v>
      </c>
      <c r="J172" s="33">
        <v>13082.100109803961</v>
      </c>
      <c r="K172" s="33">
        <v>18185.220077588339</v>
      </c>
      <c r="L172" s="33">
        <v>6870.8502491221479</v>
      </c>
      <c r="M172" s="42">
        <v>11314.369828466193</v>
      </c>
      <c r="N172" s="11">
        <v>23150.752329964002</v>
      </c>
      <c r="O172" s="12">
        <v>8008.4999439477324</v>
      </c>
      <c r="P172" s="12">
        <v>15142.252386016269</v>
      </c>
      <c r="Q172" s="12">
        <v>20903.067921245369</v>
      </c>
      <c r="R172" s="12">
        <v>7470.1618978285142</v>
      </c>
      <c r="S172" s="13">
        <v>13432.906023416854</v>
      </c>
      <c r="T172" s="50">
        <v>21692.560265334199</v>
      </c>
      <c r="U172" s="35">
        <v>7034.3476825602356</v>
      </c>
      <c r="V172" s="35">
        <v>14658.212582773962</v>
      </c>
      <c r="W172" s="35">
        <v>18176.663784939603</v>
      </c>
      <c r="X172" s="35">
        <v>6213.9896569590755</v>
      </c>
      <c r="Y172" s="51">
        <v>11962.674127980528</v>
      </c>
      <c r="Z172" s="59">
        <v>30925.566518633408</v>
      </c>
      <c r="AA172" s="37">
        <v>10383.491709485357</v>
      </c>
      <c r="AB172" s="37">
        <v>20542.074809148053</v>
      </c>
      <c r="AC172" s="37">
        <v>24267.491955836405</v>
      </c>
      <c r="AD172" s="37">
        <v>8584.2384133724718</v>
      </c>
      <c r="AE172" s="226">
        <v>15683.253542463932</v>
      </c>
      <c r="AF172" s="41">
        <v>36218.138413351997</v>
      </c>
      <c r="AG172" s="33">
        <v>12670.185448001923</v>
      </c>
      <c r="AH172" s="33">
        <v>23547.952965350072</v>
      </c>
      <c r="AI172" s="33">
        <v>27372.726649139269</v>
      </c>
      <c r="AJ172" s="33">
        <v>10043.926850981825</v>
      </c>
      <c r="AK172" s="42">
        <v>17328.799798157444</v>
      </c>
      <c r="AL172" s="108">
        <v>7281.337890625</v>
      </c>
      <c r="AM172" s="333">
        <v>7500.2119140625</v>
      </c>
      <c r="AN172" s="333">
        <v>7726.34814453125</v>
      </c>
      <c r="AO172" s="333">
        <v>7960</v>
      </c>
      <c r="AP172" s="388">
        <v>8401</v>
      </c>
      <c r="AQ172" s="93">
        <v>8593</v>
      </c>
      <c r="AR172" s="391">
        <f t="shared" si="177"/>
        <v>2675.2662533236803</v>
      </c>
      <c r="AS172" s="122">
        <f t="shared" si="178"/>
        <v>989.20382835350154</v>
      </c>
      <c r="AT172" s="123">
        <f t="shared" si="179"/>
        <v>1686.0624249701791</v>
      </c>
      <c r="AU172" s="116">
        <f t="shared" si="180"/>
        <v>2734.4923218015706</v>
      </c>
      <c r="AV172" s="117">
        <f t="shared" si="181"/>
        <v>990.26159076372949</v>
      </c>
      <c r="AW172" s="117">
        <f t="shared" si="182"/>
        <v>1744.2307310378412</v>
      </c>
      <c r="AX172" s="117">
        <f t="shared" si="183"/>
        <v>2424.6275019899126</v>
      </c>
      <c r="AY172" s="117">
        <f t="shared" si="184"/>
        <v>916.08748230695562</v>
      </c>
      <c r="AZ172" s="118">
        <f t="shared" si="185"/>
        <v>1508.5400196829571</v>
      </c>
      <c r="BA172" s="110">
        <f t="shared" si="186"/>
        <v>2996.3382308044493</v>
      </c>
      <c r="BB172" s="111">
        <f t="shared" si="187"/>
        <v>1036.5181317406971</v>
      </c>
      <c r="BC172" s="111">
        <f t="shared" si="188"/>
        <v>1959.8200990637517</v>
      </c>
      <c r="BD172" s="111">
        <f t="shared" si="189"/>
        <v>2705.4266168475297</v>
      </c>
      <c r="BE172" s="111">
        <f t="shared" si="190"/>
        <v>966.84251836566978</v>
      </c>
      <c r="BF172" s="112">
        <f t="shared" si="191"/>
        <v>1738.5840984818599</v>
      </c>
      <c r="BG172" s="126">
        <f t="shared" si="192"/>
        <v>2725.1960132329395</v>
      </c>
      <c r="BH172" s="127">
        <f t="shared" si="193"/>
        <v>883.7120204221402</v>
      </c>
      <c r="BI172" s="127">
        <f t="shared" si="194"/>
        <v>1841.4839928107992</v>
      </c>
      <c r="BJ172" s="127">
        <f t="shared" si="195"/>
        <v>2283.500475494925</v>
      </c>
      <c r="BK172" s="127">
        <f t="shared" si="196"/>
        <v>780.65196695465772</v>
      </c>
      <c r="BL172" s="128">
        <f t="shared" si="197"/>
        <v>1502.8485085402674</v>
      </c>
      <c r="BM172" s="132">
        <f t="shared" si="198"/>
        <v>3681.1768264055959</v>
      </c>
      <c r="BN172" s="133">
        <f t="shared" si="199"/>
        <v>1235.9828246024708</v>
      </c>
      <c r="BO172" s="133">
        <f t="shared" si="200"/>
        <v>2445.194001803125</v>
      </c>
      <c r="BP172" s="133">
        <f t="shared" si="201"/>
        <v>2888.6432514982034</v>
      </c>
      <c r="BQ172" s="133">
        <f t="shared" si="202"/>
        <v>1021.8115002228867</v>
      </c>
      <c r="BR172" s="231">
        <f t="shared" si="203"/>
        <v>1866.8317512753163</v>
      </c>
      <c r="BS172" s="401">
        <f t="shared" si="204"/>
        <v>4214.8421288667514</v>
      </c>
      <c r="BT172" s="402">
        <f t="shared" si="205"/>
        <v>1474.4775338068105</v>
      </c>
      <c r="BU172" s="402">
        <f t="shared" si="206"/>
        <v>2740.3645950599412</v>
      </c>
      <c r="BV172" s="402">
        <f t="shared" si="207"/>
        <v>3185.4680145629313</v>
      </c>
      <c r="BW172" s="402">
        <f t="shared" si="208"/>
        <v>1168.8498604657075</v>
      </c>
      <c r="BX172" s="403">
        <f t="shared" si="209"/>
        <v>2016.6181540972241</v>
      </c>
      <c r="BY172" s="223">
        <f t="shared" si="246"/>
        <v>5.2863442385178601E-2</v>
      </c>
      <c r="BZ172" s="143">
        <f t="shared" si="247"/>
        <v>3.1161038626997369E-2</v>
      </c>
      <c r="CA172" s="143">
        <f t="shared" si="248"/>
        <v>6.5596126871902666E-2</v>
      </c>
      <c r="CB172" s="143">
        <f t="shared" si="249"/>
        <v>-6.6444020378521845E-2</v>
      </c>
      <c r="CC172" s="143">
        <f t="shared" si="250"/>
        <v>-4.6076583662815848E-2</v>
      </c>
      <c r="CD172" s="147">
        <f t="shared" si="251"/>
        <v>-7.8393486824451492E-2</v>
      </c>
      <c r="CE172" s="150">
        <f t="shared" si="252"/>
        <v>0.1287944522423019</v>
      </c>
      <c r="CF172" s="144">
        <f t="shared" si="253"/>
        <v>7.8270461488940013E-2</v>
      </c>
      <c r="CG172" s="144">
        <f t="shared" si="254"/>
        <v>0.15747871205085737</v>
      </c>
      <c r="CH172" s="144">
        <f t="shared" si="255"/>
        <v>0.14945366798208476</v>
      </c>
      <c r="CI172" s="144">
        <f t="shared" si="256"/>
        <v>8.7225252621818836E-2</v>
      </c>
      <c r="CJ172" s="151">
        <f t="shared" si="257"/>
        <v>0.18724296863803816</v>
      </c>
      <c r="CK172" s="155">
        <f t="shared" si="258"/>
        <v>-6.298681113453343E-2</v>
      </c>
      <c r="CL172" s="145">
        <f t="shared" si="259"/>
        <v>-0.12163979124750988</v>
      </c>
      <c r="CM172" s="145">
        <f t="shared" si="260"/>
        <v>-3.196616929257589E-2</v>
      </c>
      <c r="CN172" s="145">
        <f t="shared" si="261"/>
        <v>-0.13043081267198656</v>
      </c>
      <c r="CO172" s="145">
        <f t="shared" si="262"/>
        <v>-0.16815863672708253</v>
      </c>
      <c r="CP172" s="156">
        <f t="shared" si="263"/>
        <v>-0.10945002465388727</v>
      </c>
      <c r="CQ172" s="160">
        <f t="shared" si="240"/>
        <v>0.42563008424847004</v>
      </c>
      <c r="CR172" s="146">
        <f t="shared" si="241"/>
        <v>0.47611295006478271</v>
      </c>
      <c r="CS172" s="146">
        <f t="shared" si="242"/>
        <v>0.40140379962074557</v>
      </c>
      <c r="CT172" s="146">
        <f t="shared" si="243"/>
        <v>0.33509054483053152</v>
      </c>
      <c r="CU172" s="146">
        <f t="shared" si="244"/>
        <v>0.38143751233298945</v>
      </c>
      <c r="CV172" s="408">
        <f t="shared" si="245"/>
        <v>0.31101569554427799</v>
      </c>
      <c r="CW172" s="410">
        <f t="shared" si="210"/>
        <v>0.17113904417982723</v>
      </c>
      <c r="CX172" s="411">
        <f t="shared" si="211"/>
        <v>0.2202239672833429</v>
      </c>
      <c r="CY172" s="411">
        <f t="shared" si="212"/>
        <v>0.14632787506271783</v>
      </c>
      <c r="CZ172" s="411">
        <f t="shared" si="213"/>
        <v>0.12795861636439301</v>
      </c>
      <c r="DA172" s="411">
        <f t="shared" si="214"/>
        <v>0.17004285847134204</v>
      </c>
      <c r="DB172" s="412">
        <f t="shared" si="215"/>
        <v>0.10492378072177666</v>
      </c>
    </row>
    <row r="173" spans="1:106" x14ac:dyDescent="0.25">
      <c r="A173" s="193">
        <v>15</v>
      </c>
      <c r="B173" s="192" t="s">
        <v>353</v>
      </c>
      <c r="C173" s="2">
        <v>1507</v>
      </c>
      <c r="D173" s="7" t="s">
        <v>171</v>
      </c>
      <c r="E173" s="24">
        <v>41516.105120943277</v>
      </c>
      <c r="F173" s="25">
        <v>18212.360754487421</v>
      </c>
      <c r="G173" s="26">
        <v>23303.744366455856</v>
      </c>
      <c r="H173" s="41">
        <v>70146.678847281306</v>
      </c>
      <c r="I173" s="33">
        <v>26654.503667646077</v>
      </c>
      <c r="J173" s="33">
        <v>43492.175179635233</v>
      </c>
      <c r="K173" s="33">
        <v>62273.243485475839</v>
      </c>
      <c r="L173" s="33">
        <v>24657.986722683425</v>
      </c>
      <c r="M173" s="42">
        <v>37615.256762792415</v>
      </c>
      <c r="N173" s="11">
        <v>80584.094313121255</v>
      </c>
      <c r="O173" s="12">
        <v>30237.809083479999</v>
      </c>
      <c r="P173" s="12">
        <v>50346.28522964126</v>
      </c>
      <c r="Q173" s="12">
        <v>72868.099261857889</v>
      </c>
      <c r="R173" s="12">
        <v>28205.198335542307</v>
      </c>
      <c r="S173" s="13">
        <v>44662.900926315582</v>
      </c>
      <c r="T173" s="50">
        <v>61889.040348156224</v>
      </c>
      <c r="U173" s="35">
        <v>23836.609243882867</v>
      </c>
      <c r="V173" s="35">
        <v>38052.431104273361</v>
      </c>
      <c r="W173" s="35">
        <v>52111.608235648688</v>
      </c>
      <c r="X173" s="35">
        <v>21056.741859047976</v>
      </c>
      <c r="Y173" s="51">
        <v>31054.866376600712</v>
      </c>
      <c r="Z173" s="59">
        <v>40755.504228529731</v>
      </c>
      <c r="AA173" s="37">
        <v>15334.502079108459</v>
      </c>
      <c r="AB173" s="37">
        <v>25421.002149421271</v>
      </c>
      <c r="AC173" s="37">
        <v>32085.503997539759</v>
      </c>
      <c r="AD173" s="37">
        <v>12677.336822754316</v>
      </c>
      <c r="AE173" s="226">
        <v>19408.167174785445</v>
      </c>
      <c r="AF173" s="41">
        <v>44212.78863165951</v>
      </c>
      <c r="AG173" s="33">
        <v>16793.994788681783</v>
      </c>
      <c r="AH173" s="33">
        <v>27418.793842977728</v>
      </c>
      <c r="AI173" s="33">
        <v>33490.287454336285</v>
      </c>
      <c r="AJ173" s="33">
        <v>13312.958668642857</v>
      </c>
      <c r="AK173" s="42">
        <v>20177.328785693426</v>
      </c>
      <c r="AL173" s="108">
        <v>5975.8212890625</v>
      </c>
      <c r="AM173" s="333">
        <v>6056.44140625</v>
      </c>
      <c r="AN173" s="333">
        <v>6139.16064453125</v>
      </c>
      <c r="AO173" s="333">
        <v>6224</v>
      </c>
      <c r="AP173" s="388">
        <v>6510</v>
      </c>
      <c r="AQ173" s="93">
        <v>6558</v>
      </c>
      <c r="AR173" s="391">
        <f t="shared" si="177"/>
        <v>6947.3471699914935</v>
      </c>
      <c r="AS173" s="122">
        <f t="shared" si="178"/>
        <v>3047.6749342925241</v>
      </c>
      <c r="AT173" s="123">
        <f t="shared" si="179"/>
        <v>3899.6722356989694</v>
      </c>
      <c r="AU173" s="116">
        <f t="shared" si="180"/>
        <v>11582.160899780654</v>
      </c>
      <c r="AV173" s="117">
        <f t="shared" si="181"/>
        <v>4401.0173433098389</v>
      </c>
      <c r="AW173" s="117">
        <f t="shared" si="182"/>
        <v>7181.1435564708154</v>
      </c>
      <c r="AX173" s="117">
        <f t="shared" si="183"/>
        <v>10282.150739741723</v>
      </c>
      <c r="AY173" s="117">
        <f t="shared" si="184"/>
        <v>4071.3655212180192</v>
      </c>
      <c r="AZ173" s="118">
        <f t="shared" si="185"/>
        <v>6210.7852185237034</v>
      </c>
      <c r="BA173" s="110">
        <f t="shared" si="186"/>
        <v>13126.239722185048</v>
      </c>
      <c r="BB173" s="111">
        <f t="shared" si="187"/>
        <v>4925.3979223390697</v>
      </c>
      <c r="BC173" s="111">
        <f t="shared" si="188"/>
        <v>8200.8417998459809</v>
      </c>
      <c r="BD173" s="111">
        <f t="shared" si="189"/>
        <v>11869.391188967929</v>
      </c>
      <c r="BE173" s="111">
        <f t="shared" si="190"/>
        <v>4594.308565726722</v>
      </c>
      <c r="BF173" s="112">
        <f t="shared" si="191"/>
        <v>7275.0826232412064</v>
      </c>
      <c r="BG173" s="126">
        <f t="shared" si="192"/>
        <v>9943.6118811304987</v>
      </c>
      <c r="BH173" s="127">
        <f t="shared" si="193"/>
        <v>3829.7894029374788</v>
      </c>
      <c r="BI173" s="127">
        <f t="shared" si="194"/>
        <v>6113.8224781930212</v>
      </c>
      <c r="BJ173" s="127">
        <f t="shared" si="195"/>
        <v>8372.6876985296749</v>
      </c>
      <c r="BK173" s="127">
        <f t="shared" si="196"/>
        <v>3383.1526123149065</v>
      </c>
      <c r="BL173" s="128">
        <f t="shared" si="197"/>
        <v>4989.535086214767</v>
      </c>
      <c r="BM173" s="132">
        <f t="shared" si="198"/>
        <v>6260.4461180537219</v>
      </c>
      <c r="BN173" s="133">
        <f t="shared" si="199"/>
        <v>2355.5302732885498</v>
      </c>
      <c r="BO173" s="133">
        <f t="shared" si="200"/>
        <v>3904.9158447651721</v>
      </c>
      <c r="BP173" s="133">
        <f t="shared" si="201"/>
        <v>4928.6488475483502</v>
      </c>
      <c r="BQ173" s="133">
        <f t="shared" si="202"/>
        <v>1947.3635672433666</v>
      </c>
      <c r="BR173" s="231">
        <f t="shared" si="203"/>
        <v>2981.2852803049836</v>
      </c>
      <c r="BS173" s="401">
        <f t="shared" si="204"/>
        <v>6741.8097943976072</v>
      </c>
      <c r="BT173" s="402">
        <f t="shared" si="205"/>
        <v>2560.84092538606</v>
      </c>
      <c r="BU173" s="402">
        <f t="shared" si="206"/>
        <v>4180.9688690115472</v>
      </c>
      <c r="BV173" s="402">
        <f t="shared" si="207"/>
        <v>5106.7836923355117</v>
      </c>
      <c r="BW173" s="402">
        <f t="shared" si="208"/>
        <v>2030.0333438003747</v>
      </c>
      <c r="BX173" s="403">
        <f t="shared" si="209"/>
        <v>3076.7503485351367</v>
      </c>
      <c r="BY173" s="223">
        <f t="shared" si="246"/>
        <v>0.68962571616321988</v>
      </c>
      <c r="BZ173" s="143">
        <f t="shared" si="247"/>
        <v>0.46353918786056114</v>
      </c>
      <c r="CA173" s="143">
        <f t="shared" si="248"/>
        <v>0.86631703882914368</v>
      </c>
      <c r="CB173" s="143">
        <f t="shared" si="249"/>
        <v>0.49997797972771257</v>
      </c>
      <c r="CC173" s="143">
        <f t="shared" si="250"/>
        <v>0.35391490730315334</v>
      </c>
      <c r="CD173" s="147">
        <f t="shared" si="251"/>
        <v>0.61412930777497721</v>
      </c>
      <c r="CE173" s="150">
        <f t="shared" si="252"/>
        <v>0.14879415016302622</v>
      </c>
      <c r="CF173" s="144">
        <f t="shared" si="253"/>
        <v>0.13443527069623998</v>
      </c>
      <c r="CG173" s="144">
        <f t="shared" si="254"/>
        <v>0.15759409644830535</v>
      </c>
      <c r="CH173" s="144">
        <f t="shared" si="255"/>
        <v>0.17013495978980311</v>
      </c>
      <c r="CI173" s="144">
        <f t="shared" si="256"/>
        <v>0.14385649780546456</v>
      </c>
      <c r="CJ173" s="151">
        <f t="shared" si="257"/>
        <v>0.18736132011451348</v>
      </c>
      <c r="CK173" s="155">
        <f t="shared" si="258"/>
        <v>-0.23199434236144259</v>
      </c>
      <c r="CL173" s="145">
        <f t="shared" si="259"/>
        <v>-0.21169522639437316</v>
      </c>
      <c r="CM173" s="145">
        <f t="shared" si="260"/>
        <v>-0.24418592293935365</v>
      </c>
      <c r="CN173" s="145">
        <f t="shared" si="261"/>
        <v>-0.28485017773853183</v>
      </c>
      <c r="CO173" s="145">
        <f t="shared" si="262"/>
        <v>-0.25344464490030988</v>
      </c>
      <c r="CP173" s="156">
        <f t="shared" si="263"/>
        <v>-0.30468317703243847</v>
      </c>
      <c r="CQ173" s="160">
        <f t="shared" si="240"/>
        <v>-0.34147461328758666</v>
      </c>
      <c r="CR173" s="146">
        <f t="shared" si="241"/>
        <v>-0.35668274282577689</v>
      </c>
      <c r="CS173" s="146">
        <f t="shared" si="242"/>
        <v>-0.33194801457596113</v>
      </c>
      <c r="CT173" s="146">
        <f t="shared" si="243"/>
        <v>-0.38429257733806421</v>
      </c>
      <c r="CU173" s="146">
        <f t="shared" si="244"/>
        <v>-0.39794404530314703</v>
      </c>
      <c r="CV173" s="408">
        <f t="shared" si="245"/>
        <v>-0.37503620400668819</v>
      </c>
      <c r="CW173" s="410">
        <f t="shared" si="210"/>
        <v>8.4829876812310551E-2</v>
      </c>
      <c r="CX173" s="411">
        <f t="shared" si="211"/>
        <v>9.5177052508390148E-2</v>
      </c>
      <c r="CY173" s="411">
        <f t="shared" si="212"/>
        <v>7.858823510629924E-2</v>
      </c>
      <c r="CZ173" s="411">
        <f t="shared" si="213"/>
        <v>4.3782496198415365E-2</v>
      </c>
      <c r="DA173" s="411">
        <f t="shared" si="214"/>
        <v>5.0138436390494541E-2</v>
      </c>
      <c r="DB173" s="412">
        <f t="shared" si="215"/>
        <v>3.9630821601086268E-2</v>
      </c>
    </row>
    <row r="174" spans="1:106" ht="30" x14ac:dyDescent="0.25">
      <c r="A174" s="191">
        <v>15</v>
      </c>
      <c r="B174" s="192" t="s">
        <v>353</v>
      </c>
      <c r="C174" s="2">
        <v>1509</v>
      </c>
      <c r="D174" s="7" t="s">
        <v>172</v>
      </c>
      <c r="E174" s="24">
        <v>13838.319928244222</v>
      </c>
      <c r="F174" s="25">
        <v>5469.9818390798355</v>
      </c>
      <c r="G174" s="26">
        <v>8368.3380891643865</v>
      </c>
      <c r="H174" s="41">
        <v>8895.0771449956483</v>
      </c>
      <c r="I174" s="33">
        <v>3479.0120496612053</v>
      </c>
      <c r="J174" s="33">
        <v>5416.065095334443</v>
      </c>
      <c r="K174" s="33">
        <v>7902.6362336753036</v>
      </c>
      <c r="L174" s="33">
        <v>3218.4216970706611</v>
      </c>
      <c r="M174" s="42">
        <v>4684.2145366046425</v>
      </c>
      <c r="N174" s="11">
        <v>12926.368141139727</v>
      </c>
      <c r="O174" s="12">
        <v>4893.8078227890765</v>
      </c>
      <c r="P174" s="12">
        <v>8032.56031835065</v>
      </c>
      <c r="Q174" s="12">
        <v>11690.639722521028</v>
      </c>
      <c r="R174" s="12">
        <v>4564.8419790177713</v>
      </c>
      <c r="S174" s="13">
        <v>7125.7977435032572</v>
      </c>
      <c r="T174" s="50">
        <v>18987.741123403204</v>
      </c>
      <c r="U174" s="35">
        <v>6822.2610217612364</v>
      </c>
      <c r="V174" s="35">
        <v>12165.48010164197</v>
      </c>
      <c r="W174" s="35">
        <v>15954.973897742506</v>
      </c>
      <c r="X174" s="35">
        <v>6026.6369163700147</v>
      </c>
      <c r="Y174" s="51">
        <v>9928.3369813724912</v>
      </c>
      <c r="Z174" s="59">
        <v>15371.570022785108</v>
      </c>
      <c r="AA174" s="37">
        <v>5508.9173758973948</v>
      </c>
      <c r="AB174" s="37">
        <v>9862.6526468877128</v>
      </c>
      <c r="AC174" s="37">
        <v>12084.168536070383</v>
      </c>
      <c r="AD174" s="37">
        <v>4554.3311900633616</v>
      </c>
      <c r="AE174" s="226">
        <v>7529.8373460070216</v>
      </c>
      <c r="AF174" s="41">
        <v>14334.105530457167</v>
      </c>
      <c r="AG174" s="33">
        <v>5379.2659609767679</v>
      </c>
      <c r="AH174" s="33">
        <v>8954.8395694803985</v>
      </c>
      <c r="AI174" s="33">
        <v>10854.072778391586</v>
      </c>
      <c r="AJ174" s="33">
        <v>4264.2591180500385</v>
      </c>
      <c r="AK174" s="42">
        <v>6589.8136603415487</v>
      </c>
      <c r="AL174" s="108">
        <v>3402.837158203125</v>
      </c>
      <c r="AM174" s="333">
        <v>3487.754638671875</v>
      </c>
      <c r="AN174" s="333">
        <v>3574.791259765625</v>
      </c>
      <c r="AO174" s="333">
        <v>3664</v>
      </c>
      <c r="AP174" s="388">
        <v>3856</v>
      </c>
      <c r="AQ174" s="93">
        <v>3926</v>
      </c>
      <c r="AR174" s="391">
        <f t="shared" si="177"/>
        <v>4066.7006044895711</v>
      </c>
      <c r="AS174" s="122">
        <f t="shared" si="178"/>
        <v>1607.4768156017994</v>
      </c>
      <c r="AT174" s="123">
        <f t="shared" si="179"/>
        <v>2459.2237888877717</v>
      </c>
      <c r="AU174" s="116">
        <f t="shared" si="180"/>
        <v>2550.3735401475556</v>
      </c>
      <c r="AV174" s="117">
        <f t="shared" si="181"/>
        <v>997.49334746380009</v>
      </c>
      <c r="AW174" s="117">
        <f t="shared" si="182"/>
        <v>1552.8801926837555</v>
      </c>
      <c r="AX174" s="117">
        <f t="shared" si="183"/>
        <v>2265.8234458501361</v>
      </c>
      <c r="AY174" s="117">
        <f t="shared" si="184"/>
        <v>922.77755475833158</v>
      </c>
      <c r="AZ174" s="118">
        <f t="shared" si="185"/>
        <v>1343.0458910918044</v>
      </c>
      <c r="BA174" s="110">
        <f t="shared" si="186"/>
        <v>3615.9784451266733</v>
      </c>
      <c r="BB174" s="111">
        <f t="shared" si="187"/>
        <v>1368.9772261303813</v>
      </c>
      <c r="BC174" s="111">
        <f t="shared" si="188"/>
        <v>2247.0012189962922</v>
      </c>
      <c r="BD174" s="111">
        <f t="shared" si="189"/>
        <v>3270.2999624340318</v>
      </c>
      <c r="BE174" s="111">
        <f t="shared" si="190"/>
        <v>1276.9534351264631</v>
      </c>
      <c r="BF174" s="112">
        <f t="shared" si="191"/>
        <v>1993.3465273075685</v>
      </c>
      <c r="BG174" s="126">
        <f t="shared" si="192"/>
        <v>5182.2437563873373</v>
      </c>
      <c r="BH174" s="127">
        <f t="shared" si="193"/>
        <v>1861.9708028824336</v>
      </c>
      <c r="BI174" s="127">
        <f t="shared" si="194"/>
        <v>3320.2729535049043</v>
      </c>
      <c r="BJ174" s="127">
        <f t="shared" si="195"/>
        <v>4354.5234437070158</v>
      </c>
      <c r="BK174" s="127">
        <f t="shared" si="196"/>
        <v>1644.8244859088468</v>
      </c>
      <c r="BL174" s="128">
        <f t="shared" si="197"/>
        <v>2709.698957798169</v>
      </c>
      <c r="BM174" s="132">
        <f t="shared" si="198"/>
        <v>3986.4030142077563</v>
      </c>
      <c r="BN174" s="133">
        <f t="shared" si="199"/>
        <v>1428.6611452016066</v>
      </c>
      <c r="BO174" s="133">
        <f t="shared" si="200"/>
        <v>2557.74186900615</v>
      </c>
      <c r="BP174" s="133">
        <f t="shared" si="201"/>
        <v>3133.8611348730246</v>
      </c>
      <c r="BQ174" s="133">
        <f t="shared" si="202"/>
        <v>1181.1024870496269</v>
      </c>
      <c r="BR174" s="231">
        <f t="shared" si="203"/>
        <v>1952.7586478233977</v>
      </c>
      <c r="BS174" s="401">
        <f t="shared" si="204"/>
        <v>3651.0711998107913</v>
      </c>
      <c r="BT174" s="402">
        <f t="shared" si="205"/>
        <v>1370.1645341255141</v>
      </c>
      <c r="BU174" s="402">
        <f t="shared" si="206"/>
        <v>2280.9066656852774</v>
      </c>
      <c r="BV174" s="402">
        <f t="shared" si="207"/>
        <v>2764.6644876188452</v>
      </c>
      <c r="BW174" s="402">
        <f t="shared" si="208"/>
        <v>1086.1587157539579</v>
      </c>
      <c r="BX174" s="403">
        <f t="shared" si="209"/>
        <v>1678.5057718648875</v>
      </c>
      <c r="BY174" s="223">
        <f t="shared" si="246"/>
        <v>-0.35721408443226838</v>
      </c>
      <c r="BZ174" s="143">
        <f t="shared" si="247"/>
        <v>-0.36398106026501043</v>
      </c>
      <c r="CA174" s="143">
        <f t="shared" si="248"/>
        <v>-0.35279083640904146</v>
      </c>
      <c r="CB174" s="143">
        <f t="shared" si="249"/>
        <v>-0.42893094865180109</v>
      </c>
      <c r="CC174" s="143">
        <f t="shared" si="250"/>
        <v>-0.41162113664127514</v>
      </c>
      <c r="CD174" s="147">
        <f t="shared" si="251"/>
        <v>-0.44024554377530162</v>
      </c>
      <c r="CE174" s="150">
        <f t="shared" si="252"/>
        <v>0.45320472553878571</v>
      </c>
      <c r="CF174" s="144">
        <f t="shared" si="253"/>
        <v>0.40666595945410633</v>
      </c>
      <c r="CG174" s="144">
        <f t="shared" si="254"/>
        <v>0.48309892458089781</v>
      </c>
      <c r="CH174" s="144">
        <f t="shared" si="255"/>
        <v>0.4793341584804322</v>
      </c>
      <c r="CI174" s="144">
        <f t="shared" si="256"/>
        <v>0.41834800056580318</v>
      </c>
      <c r="CJ174" s="151">
        <f t="shared" si="257"/>
        <v>0.52123641814843058</v>
      </c>
      <c r="CK174" s="155">
        <f t="shared" si="258"/>
        <v>0.4689153918626553</v>
      </c>
      <c r="CL174" s="145">
        <f t="shared" si="259"/>
        <v>0.3940598545762054</v>
      </c>
      <c r="CM174" s="145">
        <f t="shared" si="260"/>
        <v>0.51452085256671243</v>
      </c>
      <c r="CN174" s="145">
        <f t="shared" si="261"/>
        <v>0.36476482694155732</v>
      </c>
      <c r="CO174" s="145">
        <f t="shared" si="262"/>
        <v>0.32022903401067598</v>
      </c>
      <c r="CP174" s="156">
        <f t="shared" si="263"/>
        <v>0.39329480554291191</v>
      </c>
      <c r="CQ174" s="160">
        <f t="shared" si="240"/>
        <v>-0.19044767237536275</v>
      </c>
      <c r="CR174" s="146">
        <f t="shared" si="241"/>
        <v>-0.192508560090946</v>
      </c>
      <c r="CS174" s="146">
        <f t="shared" si="242"/>
        <v>-0.18929195029824145</v>
      </c>
      <c r="CT174" s="146">
        <f t="shared" si="243"/>
        <v>-0.24260806607899302</v>
      </c>
      <c r="CU174" s="146">
        <f t="shared" si="244"/>
        <v>-0.24429972250484561</v>
      </c>
      <c r="CV174" s="408">
        <f t="shared" si="245"/>
        <v>-0.24158120739309369</v>
      </c>
      <c r="CW174" s="410">
        <f t="shared" si="210"/>
        <v>-6.7492422100678004E-2</v>
      </c>
      <c r="CX174" s="411">
        <f t="shared" si="211"/>
        <v>-2.3534826550109009E-2</v>
      </c>
      <c r="CY174" s="411">
        <f t="shared" si="212"/>
        <v>-9.2045528714203115E-2</v>
      </c>
      <c r="CZ174" s="411">
        <f t="shared" si="213"/>
        <v>-0.10179399219789501</v>
      </c>
      <c r="DA174" s="411">
        <f t="shared" si="214"/>
        <v>-6.3691475193152894E-2</v>
      </c>
      <c r="DB174" s="412">
        <f t="shared" si="215"/>
        <v>-0.12483983949055097</v>
      </c>
    </row>
    <row r="175" spans="1:106" x14ac:dyDescent="0.25">
      <c r="A175" s="191">
        <v>16</v>
      </c>
      <c r="B175" s="192" t="s">
        <v>173</v>
      </c>
      <c r="C175" s="2">
        <v>1601</v>
      </c>
      <c r="D175" s="7" t="s">
        <v>173</v>
      </c>
      <c r="E175" s="24">
        <v>685219.72183496854</v>
      </c>
      <c r="F175" s="25">
        <v>265641.44591481972</v>
      </c>
      <c r="G175" s="26">
        <v>419578.27592014882</v>
      </c>
      <c r="H175" s="41">
        <v>892644.19351322774</v>
      </c>
      <c r="I175" s="33">
        <v>303979.02648612484</v>
      </c>
      <c r="J175" s="33">
        <v>588665.1670271029</v>
      </c>
      <c r="K175" s="33">
        <v>790331.18699197145</v>
      </c>
      <c r="L175" s="33">
        <v>281209.91831362981</v>
      </c>
      <c r="M175" s="42">
        <v>509121.26867834164</v>
      </c>
      <c r="N175" s="11">
        <v>648245.9637447386</v>
      </c>
      <c r="O175" s="12">
        <v>258981.59536528875</v>
      </c>
      <c r="P175" s="12">
        <v>389264.36837944982</v>
      </c>
      <c r="Q175" s="12">
        <v>586894.55727722612</v>
      </c>
      <c r="R175" s="12">
        <v>241572.63650837433</v>
      </c>
      <c r="S175" s="13">
        <v>345321.92076885176</v>
      </c>
      <c r="T175" s="50">
        <v>1063769.2788567855</v>
      </c>
      <c r="U175" s="35">
        <v>371085.68124681723</v>
      </c>
      <c r="V175" s="35">
        <v>692683.59760996827</v>
      </c>
      <c r="W175" s="35">
        <v>893113.14778391062</v>
      </c>
      <c r="X175" s="35">
        <v>327809.0150178739</v>
      </c>
      <c r="Y175" s="51">
        <v>565304.13276603667</v>
      </c>
      <c r="Z175" s="59">
        <v>1539288.9248531123</v>
      </c>
      <c r="AA175" s="37">
        <v>470555.73698278284</v>
      </c>
      <c r="AB175" s="37">
        <v>1068733.1878703295</v>
      </c>
      <c r="AC175" s="37">
        <v>1204963.2575195744</v>
      </c>
      <c r="AD175" s="37">
        <v>389017.75491864898</v>
      </c>
      <c r="AE175" s="226">
        <v>815945.50260092539</v>
      </c>
      <c r="AF175" s="41">
        <v>1433162.6704411726</v>
      </c>
      <c r="AG175" s="33">
        <v>451192.62491223647</v>
      </c>
      <c r="AH175" s="33">
        <v>981970.04552893608</v>
      </c>
      <c r="AI175" s="33">
        <v>1080296.0076443257</v>
      </c>
      <c r="AJ175" s="33">
        <v>357670.03876297921</v>
      </c>
      <c r="AK175" s="42">
        <v>722625.96888134652</v>
      </c>
      <c r="AL175" s="108">
        <v>55670.09765625</v>
      </c>
      <c r="AM175" s="333">
        <v>57691.60546875</v>
      </c>
      <c r="AN175" s="333">
        <v>59805.19921875</v>
      </c>
      <c r="AO175" s="333">
        <v>62016</v>
      </c>
      <c r="AP175" s="388">
        <v>65804</v>
      </c>
      <c r="AQ175" s="93">
        <v>67765</v>
      </c>
      <c r="AR175" s="391">
        <f t="shared" si="177"/>
        <v>12308.577686822862</v>
      </c>
      <c r="AS175" s="122">
        <f t="shared" si="178"/>
        <v>4771.7079203829371</v>
      </c>
      <c r="AT175" s="123">
        <f t="shared" si="179"/>
        <v>7536.869766439926</v>
      </c>
      <c r="AU175" s="116">
        <f t="shared" si="180"/>
        <v>15472.687685849707</v>
      </c>
      <c r="AV175" s="117">
        <f t="shared" si="181"/>
        <v>5269.0339264484874</v>
      </c>
      <c r="AW175" s="117">
        <f t="shared" si="182"/>
        <v>10203.653759401221</v>
      </c>
      <c r="AX175" s="117">
        <f t="shared" si="183"/>
        <v>13699.240653305666</v>
      </c>
      <c r="AY175" s="117">
        <f t="shared" si="184"/>
        <v>4874.3645809259669</v>
      </c>
      <c r="AZ175" s="118">
        <f t="shared" si="185"/>
        <v>8824.8760723796986</v>
      </c>
      <c r="BA175" s="110">
        <f t="shared" si="186"/>
        <v>10839.291101993385</v>
      </c>
      <c r="BB175" s="111">
        <f t="shared" si="187"/>
        <v>4330.419407483445</v>
      </c>
      <c r="BC175" s="111">
        <f t="shared" si="188"/>
        <v>6508.8716945099395</v>
      </c>
      <c r="BD175" s="111">
        <f t="shared" si="189"/>
        <v>9813.4370413270717</v>
      </c>
      <c r="BE175" s="111">
        <f t="shared" si="190"/>
        <v>4039.3250029110677</v>
      </c>
      <c r="BF175" s="112">
        <f t="shared" si="191"/>
        <v>5774.112038416004</v>
      </c>
      <c r="BG175" s="126">
        <f t="shared" si="192"/>
        <v>17153.142396426498</v>
      </c>
      <c r="BH175" s="127">
        <f t="shared" si="193"/>
        <v>5983.7087404350041</v>
      </c>
      <c r="BI175" s="127">
        <f t="shared" si="194"/>
        <v>11169.43365599149</v>
      </c>
      <c r="BJ175" s="127">
        <f t="shared" si="195"/>
        <v>14401.33429734118</v>
      </c>
      <c r="BK175" s="127">
        <f t="shared" si="196"/>
        <v>5285.8780801385756</v>
      </c>
      <c r="BL175" s="128">
        <f t="shared" si="197"/>
        <v>9115.4562172026035</v>
      </c>
      <c r="BM175" s="132">
        <f t="shared" si="198"/>
        <v>23392.02669827233</v>
      </c>
      <c r="BN175" s="133">
        <f t="shared" si="199"/>
        <v>7150.8682904197749</v>
      </c>
      <c r="BO175" s="133">
        <f t="shared" si="200"/>
        <v>16241.158407852556</v>
      </c>
      <c r="BP175" s="133">
        <f t="shared" si="201"/>
        <v>18311.398357540183</v>
      </c>
      <c r="BQ175" s="133">
        <f t="shared" si="202"/>
        <v>5911.7645571492458</v>
      </c>
      <c r="BR175" s="231">
        <f t="shared" si="203"/>
        <v>12399.633800390939</v>
      </c>
      <c r="BS175" s="401">
        <f t="shared" si="204"/>
        <v>21149.010114973404</v>
      </c>
      <c r="BT175" s="402">
        <f t="shared" si="205"/>
        <v>6658.1956011545262</v>
      </c>
      <c r="BU175" s="402">
        <f t="shared" si="206"/>
        <v>14490.814513818874</v>
      </c>
      <c r="BV175" s="402">
        <f t="shared" si="207"/>
        <v>15941.79897652661</v>
      </c>
      <c r="BW175" s="402">
        <f t="shared" si="208"/>
        <v>5278.0939830735515</v>
      </c>
      <c r="BX175" s="403">
        <f t="shared" si="209"/>
        <v>10663.704993453059</v>
      </c>
      <c r="BY175" s="223">
        <f t="shared" si="246"/>
        <v>0.30271234914662343</v>
      </c>
      <c r="BZ175" s="143">
        <f t="shared" si="247"/>
        <v>0.14432077961056727</v>
      </c>
      <c r="CA175" s="143">
        <f t="shared" si="248"/>
        <v>0.40299248271646337</v>
      </c>
      <c r="CB175" s="143">
        <f t="shared" si="249"/>
        <v>0.15339819010976807</v>
      </c>
      <c r="CC175" s="143">
        <f t="shared" si="250"/>
        <v>5.8607091017725661E-2</v>
      </c>
      <c r="CD175" s="147">
        <f t="shared" si="251"/>
        <v>0.21341188974053082</v>
      </c>
      <c r="CE175" s="150">
        <f t="shared" si="252"/>
        <v>-0.27379131746390228</v>
      </c>
      <c r="CF175" s="144">
        <f t="shared" si="253"/>
        <v>-0.14802807825588585</v>
      </c>
      <c r="CG175" s="144">
        <f t="shared" si="254"/>
        <v>-0.33873381646594425</v>
      </c>
      <c r="CH175" s="144">
        <f t="shared" si="255"/>
        <v>-0.25740681003495808</v>
      </c>
      <c r="CI175" s="144">
        <f t="shared" si="256"/>
        <v>-0.14095264506655319</v>
      </c>
      <c r="CJ175" s="151">
        <f t="shared" si="257"/>
        <v>-0.32172953279816102</v>
      </c>
      <c r="CK175" s="155">
        <f t="shared" si="258"/>
        <v>0.64099637846055069</v>
      </c>
      <c r="CL175" s="145">
        <f t="shared" si="259"/>
        <v>0.4328650679729103</v>
      </c>
      <c r="CM175" s="145">
        <f t="shared" si="260"/>
        <v>0.77946828396774648</v>
      </c>
      <c r="CN175" s="145">
        <f t="shared" si="261"/>
        <v>0.52176082860151451</v>
      </c>
      <c r="CO175" s="145">
        <f t="shared" si="262"/>
        <v>0.35697908403839484</v>
      </c>
      <c r="CP175" s="156">
        <f t="shared" si="263"/>
        <v>0.63703518012236027</v>
      </c>
      <c r="CQ175" s="160">
        <f t="shared" si="240"/>
        <v>0.44701389243667533</v>
      </c>
      <c r="CR175" s="146">
        <f t="shared" si="241"/>
        <v>0.26805145216531784</v>
      </c>
      <c r="CS175" s="146">
        <f t="shared" si="242"/>
        <v>0.54288796725933841</v>
      </c>
      <c r="CT175" s="146">
        <f t="shared" si="243"/>
        <v>0.34917200637955015</v>
      </c>
      <c r="CU175" s="146">
        <f t="shared" si="244"/>
        <v>0.18672073401470565</v>
      </c>
      <c r="CV175" s="408">
        <f t="shared" si="245"/>
        <v>0.44337438081073088</v>
      </c>
      <c r="CW175" s="410">
        <f t="shared" si="210"/>
        <v>-6.8944986674328815E-2</v>
      </c>
      <c r="CX175" s="411">
        <f t="shared" si="211"/>
        <v>-4.1149454886477872E-2</v>
      </c>
      <c r="CY175" s="411">
        <f t="shared" si="212"/>
        <v>-8.1183164634651972E-2</v>
      </c>
      <c r="CZ175" s="411">
        <f t="shared" si="213"/>
        <v>-0.10346145336570435</v>
      </c>
      <c r="DA175" s="411">
        <f t="shared" si="214"/>
        <v>-8.0581710627128503E-2</v>
      </c>
      <c r="DB175" s="412">
        <f t="shared" si="215"/>
        <v>-0.11436981198145162</v>
      </c>
    </row>
    <row r="176" spans="1:106" x14ac:dyDescent="0.25">
      <c r="A176" s="193">
        <v>16</v>
      </c>
      <c r="B176" s="192" t="s">
        <v>173</v>
      </c>
      <c r="C176" s="2">
        <v>1602</v>
      </c>
      <c r="D176" s="7" t="s">
        <v>174</v>
      </c>
      <c r="E176" s="24">
        <v>27517.857234285999</v>
      </c>
      <c r="F176" s="25">
        <v>10513.40836739525</v>
      </c>
      <c r="G176" s="26">
        <v>17004.448866890751</v>
      </c>
      <c r="H176" s="41">
        <v>30797.753978775236</v>
      </c>
      <c r="I176" s="33">
        <v>11468.873651312129</v>
      </c>
      <c r="J176" s="33">
        <v>19328.880327463106</v>
      </c>
      <c r="K176" s="33">
        <v>27326.862677703903</v>
      </c>
      <c r="L176" s="33">
        <v>10609.814301718076</v>
      </c>
      <c r="M176" s="42">
        <v>16717.048375985825</v>
      </c>
      <c r="N176" s="11">
        <v>42051.241842210169</v>
      </c>
      <c r="O176" s="12">
        <v>15600.231946268446</v>
      </c>
      <c r="P176" s="12">
        <v>26451.009895941723</v>
      </c>
      <c r="Q176" s="12">
        <v>38016.635924813614</v>
      </c>
      <c r="R176" s="12">
        <v>14551.571342692176</v>
      </c>
      <c r="S176" s="13">
        <v>23465.064582121435</v>
      </c>
      <c r="T176" s="50">
        <v>43281.97939016598</v>
      </c>
      <c r="U176" s="35">
        <v>15876.444706726523</v>
      </c>
      <c r="V176" s="35">
        <v>27405.534683439455</v>
      </c>
      <c r="W176" s="35">
        <v>36390.762346558862</v>
      </c>
      <c r="X176" s="35">
        <v>14024.905740936339</v>
      </c>
      <c r="Y176" s="51">
        <v>22365.856605622521</v>
      </c>
      <c r="Z176" s="59">
        <v>46424.038464728626</v>
      </c>
      <c r="AA176" s="37">
        <v>17810.306247336834</v>
      </c>
      <c r="AB176" s="37">
        <v>28613.732217391796</v>
      </c>
      <c r="AC176" s="37">
        <v>36569.853332541286</v>
      </c>
      <c r="AD176" s="37">
        <v>14724.133202962246</v>
      </c>
      <c r="AE176" s="226">
        <v>21845.720129579044</v>
      </c>
      <c r="AF176" s="41">
        <v>43656.860165344384</v>
      </c>
      <c r="AG176" s="33">
        <v>16367.640832125118</v>
      </c>
      <c r="AH176" s="33">
        <v>27289.219333219266</v>
      </c>
      <c r="AI176" s="33">
        <v>33056.954440913389</v>
      </c>
      <c r="AJ176" s="33">
        <v>12974.978773253313</v>
      </c>
      <c r="AK176" s="42">
        <v>20081.975667660074</v>
      </c>
      <c r="AL176" s="108">
        <v>10410.5693359375</v>
      </c>
      <c r="AM176" s="333">
        <v>10873.16796875</v>
      </c>
      <c r="AN176" s="333">
        <v>11356.33984375</v>
      </c>
      <c r="AO176" s="333">
        <v>11861</v>
      </c>
      <c r="AP176" s="388">
        <v>12650</v>
      </c>
      <c r="AQ176" s="93">
        <v>13142</v>
      </c>
      <c r="AR176" s="391">
        <f t="shared" si="177"/>
        <v>2643.2615110965921</v>
      </c>
      <c r="AS176" s="122">
        <f t="shared" si="178"/>
        <v>1009.8783292382241</v>
      </c>
      <c r="AT176" s="123">
        <f t="shared" si="179"/>
        <v>1633.3831818583681</v>
      </c>
      <c r="AU176" s="116">
        <f t="shared" si="180"/>
        <v>2832.4545401385722</v>
      </c>
      <c r="AV176" s="117">
        <f t="shared" si="181"/>
        <v>1054.786763551728</v>
      </c>
      <c r="AW176" s="117">
        <f t="shared" si="182"/>
        <v>1777.6677765868442</v>
      </c>
      <c r="AX176" s="117">
        <f t="shared" si="183"/>
        <v>2513.2383456452253</v>
      </c>
      <c r="AY176" s="117">
        <f t="shared" si="184"/>
        <v>975.77949059659375</v>
      </c>
      <c r="AZ176" s="118">
        <f t="shared" si="185"/>
        <v>1537.4588550486312</v>
      </c>
      <c r="BA176" s="110">
        <f t="shared" si="186"/>
        <v>3702.8868826387943</v>
      </c>
      <c r="BB176" s="111">
        <f t="shared" si="187"/>
        <v>1373.7024570336444</v>
      </c>
      <c r="BC176" s="111">
        <f t="shared" si="188"/>
        <v>2329.18442560515</v>
      </c>
      <c r="BD176" s="111">
        <f t="shared" si="189"/>
        <v>3347.6134430527982</v>
      </c>
      <c r="BE176" s="111">
        <f t="shared" si="190"/>
        <v>1281.3610320670955</v>
      </c>
      <c r="BF176" s="112">
        <f t="shared" si="191"/>
        <v>2066.2524109857027</v>
      </c>
      <c r="BG176" s="126">
        <f t="shared" si="192"/>
        <v>3649.1003617035649</v>
      </c>
      <c r="BH176" s="127">
        <f t="shared" si="193"/>
        <v>1338.5418351510432</v>
      </c>
      <c r="BI176" s="127">
        <f t="shared" si="194"/>
        <v>2310.5585265525215</v>
      </c>
      <c r="BJ176" s="127">
        <f t="shared" si="195"/>
        <v>3068.1023814652108</v>
      </c>
      <c r="BK176" s="127">
        <f t="shared" si="196"/>
        <v>1182.4387269991012</v>
      </c>
      <c r="BL176" s="128">
        <f t="shared" si="197"/>
        <v>1885.6636544661092</v>
      </c>
      <c r="BM176" s="132">
        <f t="shared" si="198"/>
        <v>3669.8844636149111</v>
      </c>
      <c r="BN176" s="133">
        <f t="shared" si="199"/>
        <v>1407.9293476155599</v>
      </c>
      <c r="BO176" s="133">
        <f t="shared" si="200"/>
        <v>2261.9551159993516</v>
      </c>
      <c r="BP176" s="133">
        <f t="shared" si="201"/>
        <v>2890.8974966435799</v>
      </c>
      <c r="BQ176" s="133">
        <f t="shared" si="202"/>
        <v>1163.9630990483988</v>
      </c>
      <c r="BR176" s="231">
        <f t="shared" si="203"/>
        <v>1726.9343975951815</v>
      </c>
      <c r="BS176" s="401">
        <f t="shared" si="204"/>
        <v>3321.9342691633228</v>
      </c>
      <c r="BT176" s="402">
        <f t="shared" si="205"/>
        <v>1245.4452010443706</v>
      </c>
      <c r="BU176" s="402">
        <f t="shared" si="206"/>
        <v>2076.4890681189518</v>
      </c>
      <c r="BV176" s="402">
        <f t="shared" si="207"/>
        <v>2515.3671009673862</v>
      </c>
      <c r="BW176" s="402">
        <f t="shared" si="208"/>
        <v>987.29103433673049</v>
      </c>
      <c r="BX176" s="403">
        <f t="shared" si="209"/>
        <v>1528.0760666306553</v>
      </c>
      <c r="BY176" s="223">
        <f t="shared" si="246"/>
        <v>0.11919157500398085</v>
      </c>
      <c r="BZ176" s="143">
        <f t="shared" si="247"/>
        <v>9.0880640276470179E-2</v>
      </c>
      <c r="CA176" s="143">
        <f t="shared" si="248"/>
        <v>0.13669548944325038</v>
      </c>
      <c r="CB176" s="143">
        <f t="shared" si="249"/>
        <v>-6.940749599649995E-3</v>
      </c>
      <c r="CC176" s="143">
        <f t="shared" si="250"/>
        <v>9.1698078257670245E-3</v>
      </c>
      <c r="CD176" s="147">
        <f t="shared" si="251"/>
        <v>-1.6901488143171814E-2</v>
      </c>
      <c r="CE176" s="150">
        <f t="shared" si="252"/>
        <v>0.36539962853104335</v>
      </c>
      <c r="CF176" s="144">
        <f t="shared" si="253"/>
        <v>0.36022354248219107</v>
      </c>
      <c r="CG176" s="144">
        <f t="shared" si="254"/>
        <v>0.36847088128324024</v>
      </c>
      <c r="CH176" s="144">
        <f t="shared" si="255"/>
        <v>0.3911818701321883</v>
      </c>
      <c r="CI176" s="144">
        <f t="shared" si="256"/>
        <v>0.37151988987552786</v>
      </c>
      <c r="CJ176" s="151">
        <f t="shared" si="257"/>
        <v>0.40366074526823703</v>
      </c>
      <c r="CK176" s="155">
        <f t="shared" si="258"/>
        <v>2.9267567235563102E-2</v>
      </c>
      <c r="CL176" s="145">
        <f t="shared" si="259"/>
        <v>1.7705682928909665E-2</v>
      </c>
      <c r="CM176" s="145">
        <f t="shared" si="260"/>
        <v>3.6086515836364387E-2</v>
      </c>
      <c r="CN176" s="145">
        <f t="shared" si="261"/>
        <v>-4.2767423752861244E-2</v>
      </c>
      <c r="CO176" s="145">
        <f t="shared" si="262"/>
        <v>-3.6193039868531347E-2</v>
      </c>
      <c r="CP176" s="156">
        <f t="shared" si="263"/>
        <v>-4.6844447099302911E-2</v>
      </c>
      <c r="CQ176" s="160">
        <f t="shared" si="240"/>
        <v>7.2595087351216392E-2</v>
      </c>
      <c r="CR176" s="146">
        <f t="shared" si="241"/>
        <v>0.12180696474135506</v>
      </c>
      <c r="CS176" s="146">
        <f t="shared" si="242"/>
        <v>4.4085895345892592E-2</v>
      </c>
      <c r="CT176" s="146">
        <f t="shared" si="243"/>
        <v>4.9213309761662397E-3</v>
      </c>
      <c r="CU176" s="146">
        <f t="shared" si="244"/>
        <v>4.985612559127435E-2</v>
      </c>
      <c r="CV176" s="408">
        <f t="shared" si="245"/>
        <v>-2.3255826289824321E-2</v>
      </c>
      <c r="CW176" s="410">
        <f t="shared" si="210"/>
        <v>-5.9606582944882074E-2</v>
      </c>
      <c r="CX176" s="411">
        <f t="shared" si="211"/>
        <v>-8.1001718621623156E-2</v>
      </c>
      <c r="CY176" s="411">
        <f t="shared" si="212"/>
        <v>-4.6289413562327075E-2</v>
      </c>
      <c r="CZ176" s="411">
        <f t="shared" si="213"/>
        <v>-9.6059966652969397E-2</v>
      </c>
      <c r="DA176" s="411">
        <f t="shared" si="214"/>
        <v>-0.11879506967221899</v>
      </c>
      <c r="DB176" s="412">
        <f t="shared" si="215"/>
        <v>-8.0736384585045798E-2</v>
      </c>
    </row>
    <row r="177" spans="1:106" x14ac:dyDescent="0.25">
      <c r="A177" s="191">
        <v>16</v>
      </c>
      <c r="B177" s="192" t="s">
        <v>173</v>
      </c>
      <c r="C177" s="2">
        <v>1603</v>
      </c>
      <c r="D177" s="7" t="s">
        <v>175</v>
      </c>
      <c r="E177" s="24">
        <v>10824.868946028522</v>
      </c>
      <c r="F177" s="25">
        <v>4159.0831087212409</v>
      </c>
      <c r="G177" s="26">
        <v>6665.7858373072813</v>
      </c>
      <c r="H177" s="41">
        <v>14262.158418177427</v>
      </c>
      <c r="I177" s="33">
        <v>5225.1455026922504</v>
      </c>
      <c r="J177" s="33">
        <v>9037.0129154851766</v>
      </c>
      <c r="K177" s="33">
        <v>12649.6421543139</v>
      </c>
      <c r="L177" s="33">
        <v>4833.7635559076543</v>
      </c>
      <c r="M177" s="42">
        <v>7815.8785984062461</v>
      </c>
      <c r="N177" s="11">
        <v>19480.109241092316</v>
      </c>
      <c r="O177" s="12">
        <v>6959.008507063214</v>
      </c>
      <c r="P177" s="12">
        <v>12521.100734029102</v>
      </c>
      <c r="Q177" s="12">
        <v>17598.863511667168</v>
      </c>
      <c r="R177" s="12">
        <v>6491.2181507118203</v>
      </c>
      <c r="S177" s="13">
        <v>11107.645360955348</v>
      </c>
      <c r="T177" s="50">
        <v>20422.93515305546</v>
      </c>
      <c r="U177" s="35">
        <v>6609.0349933714415</v>
      </c>
      <c r="V177" s="35">
        <v>13813.900159684019</v>
      </c>
      <c r="W177" s="35">
        <v>17111.902288811532</v>
      </c>
      <c r="X177" s="35">
        <v>5838.2776832468653</v>
      </c>
      <c r="Y177" s="51">
        <v>11273.624605564666</v>
      </c>
      <c r="Z177" s="59">
        <v>27595.106347914752</v>
      </c>
      <c r="AA177" s="37">
        <v>9209.3019201577881</v>
      </c>
      <c r="AB177" s="37">
        <v>18385.804427756964</v>
      </c>
      <c r="AC177" s="37">
        <v>21650.518687261898</v>
      </c>
      <c r="AD177" s="37">
        <v>7613.5124402465181</v>
      </c>
      <c r="AE177" s="226">
        <v>14037.006247015379</v>
      </c>
      <c r="AF177" s="41">
        <v>24299.433829817681</v>
      </c>
      <c r="AG177" s="33">
        <v>8300.0441227621013</v>
      </c>
      <c r="AH177" s="33">
        <v>15999.389707055579</v>
      </c>
      <c r="AI177" s="33">
        <v>18353.478990182764</v>
      </c>
      <c r="AJ177" s="33">
        <v>6579.622403403002</v>
      </c>
      <c r="AK177" s="42">
        <v>11773.856586779762</v>
      </c>
      <c r="AL177" s="108">
        <v>3629.59033203125</v>
      </c>
      <c r="AM177" s="333">
        <v>3607.89794921875</v>
      </c>
      <c r="AN177" s="333">
        <v>3586.368408203125</v>
      </c>
      <c r="AO177" s="333">
        <v>3565</v>
      </c>
      <c r="AP177" s="388">
        <v>3747</v>
      </c>
      <c r="AQ177" s="93">
        <v>3796</v>
      </c>
      <c r="AR177" s="391">
        <f t="shared" si="177"/>
        <v>2982.3941425286239</v>
      </c>
      <c r="AS177" s="122">
        <f t="shared" si="178"/>
        <v>1145.8822424165064</v>
      </c>
      <c r="AT177" s="123">
        <f t="shared" si="179"/>
        <v>1836.5119001121172</v>
      </c>
      <c r="AU177" s="116">
        <f t="shared" si="180"/>
        <v>3953.0382008908368</v>
      </c>
      <c r="AV177" s="117">
        <f t="shared" si="181"/>
        <v>1448.2520227113678</v>
      </c>
      <c r="AW177" s="117">
        <f t="shared" si="182"/>
        <v>2504.7861781794691</v>
      </c>
      <c r="AX177" s="117">
        <f t="shared" si="183"/>
        <v>3506.0975483114871</v>
      </c>
      <c r="AY177" s="117">
        <f t="shared" si="184"/>
        <v>1339.7728050912172</v>
      </c>
      <c r="AZ177" s="118">
        <f t="shared" si="185"/>
        <v>2166.3247432202697</v>
      </c>
      <c r="BA177" s="110">
        <f t="shared" si="186"/>
        <v>5431.7089110352772</v>
      </c>
      <c r="BB177" s="111">
        <f t="shared" si="187"/>
        <v>1940.4053669293501</v>
      </c>
      <c r="BC177" s="111">
        <f t="shared" si="188"/>
        <v>3491.3035441059269</v>
      </c>
      <c r="BD177" s="111">
        <f t="shared" si="189"/>
        <v>4907.1543992561301</v>
      </c>
      <c r="BE177" s="111">
        <f t="shared" si="190"/>
        <v>1809.9696996729094</v>
      </c>
      <c r="BF177" s="112">
        <f t="shared" si="191"/>
        <v>3097.1846995832207</v>
      </c>
      <c r="BG177" s="126">
        <f t="shared" si="192"/>
        <v>5728.733563269413</v>
      </c>
      <c r="BH177" s="127">
        <f t="shared" si="193"/>
        <v>1853.8667583089596</v>
      </c>
      <c r="BI177" s="127">
        <f t="shared" si="194"/>
        <v>3874.8668049604544</v>
      </c>
      <c r="BJ177" s="127">
        <f t="shared" si="195"/>
        <v>4799.9725915319868</v>
      </c>
      <c r="BK177" s="127">
        <f t="shared" si="196"/>
        <v>1637.6655492978584</v>
      </c>
      <c r="BL177" s="128">
        <f t="shared" si="197"/>
        <v>3162.3070422341279</v>
      </c>
      <c r="BM177" s="132">
        <f t="shared" si="198"/>
        <v>7364.5866954669737</v>
      </c>
      <c r="BN177" s="133">
        <f t="shared" si="199"/>
        <v>2457.7800694309549</v>
      </c>
      <c r="BO177" s="133">
        <f t="shared" si="200"/>
        <v>4906.8066260360192</v>
      </c>
      <c r="BP177" s="133">
        <f t="shared" si="201"/>
        <v>5778.0941252366947</v>
      </c>
      <c r="BQ177" s="133">
        <f t="shared" si="202"/>
        <v>2031.8955004661111</v>
      </c>
      <c r="BR177" s="231">
        <f t="shared" si="203"/>
        <v>3746.1986247705845</v>
      </c>
      <c r="BS177" s="401">
        <f t="shared" si="204"/>
        <v>6401.3260879393265</v>
      </c>
      <c r="BT177" s="402">
        <f t="shared" si="205"/>
        <v>2186.523741507403</v>
      </c>
      <c r="BU177" s="402">
        <f t="shared" si="206"/>
        <v>4214.8023464319231</v>
      </c>
      <c r="BV177" s="402">
        <f t="shared" si="207"/>
        <v>4834.9523156435098</v>
      </c>
      <c r="BW177" s="402">
        <f t="shared" si="208"/>
        <v>1733.3041104855115</v>
      </c>
      <c r="BX177" s="403">
        <f t="shared" si="209"/>
        <v>3101.6482051579983</v>
      </c>
      <c r="BY177" s="223">
        <f t="shared" si="246"/>
        <v>0.31753635903462768</v>
      </c>
      <c r="BZ177" s="143">
        <f t="shared" si="247"/>
        <v>0.25632149348868938</v>
      </c>
      <c r="CA177" s="143">
        <f t="shared" si="248"/>
        <v>0.35573106248126612</v>
      </c>
      <c r="CB177" s="143">
        <f t="shared" si="249"/>
        <v>0.16857231412070436</v>
      </c>
      <c r="CC177" s="143">
        <f t="shared" si="250"/>
        <v>0.16221855383742304</v>
      </c>
      <c r="CD177" s="147">
        <f t="shared" si="251"/>
        <v>0.1725367104748684</v>
      </c>
      <c r="CE177" s="150">
        <f t="shared" si="252"/>
        <v>0.36585982779889042</v>
      </c>
      <c r="CF177" s="144">
        <f t="shared" si="253"/>
        <v>0.33183056882867523</v>
      </c>
      <c r="CG177" s="144">
        <f t="shared" si="254"/>
        <v>0.38553533685603597</v>
      </c>
      <c r="CH177" s="144">
        <f t="shared" si="255"/>
        <v>0.39125386291385628</v>
      </c>
      <c r="CI177" s="144">
        <f t="shared" si="256"/>
        <v>0.34289111902846048</v>
      </c>
      <c r="CJ177" s="151">
        <f t="shared" si="257"/>
        <v>0.42116400876803972</v>
      </c>
      <c r="CK177" s="155">
        <f t="shared" si="258"/>
        <v>4.8399416055342225E-2</v>
      </c>
      <c r="CL177" s="145">
        <f t="shared" si="259"/>
        <v>-5.0290715025934858E-2</v>
      </c>
      <c r="CM177" s="145">
        <f t="shared" si="260"/>
        <v>0.10324966255893334</v>
      </c>
      <c r="CN177" s="145">
        <f t="shared" si="261"/>
        <v>-2.7670038041536327E-2</v>
      </c>
      <c r="CO177" s="145">
        <f t="shared" si="262"/>
        <v>-0.10058827978125404</v>
      </c>
      <c r="CP177" s="156">
        <f t="shared" si="263"/>
        <v>1.4942792933662975E-2</v>
      </c>
      <c r="CQ177" s="160">
        <f t="shared" si="240"/>
        <v>0.35118219497388309</v>
      </c>
      <c r="CR177" s="146">
        <f t="shared" si="241"/>
        <v>0.39344124057359281</v>
      </c>
      <c r="CS177" s="146">
        <f t="shared" si="242"/>
        <v>0.33096404456549394</v>
      </c>
      <c r="CT177" s="146">
        <f t="shared" si="243"/>
        <v>0.2652315518081178</v>
      </c>
      <c r="CU177" s="146">
        <f t="shared" si="244"/>
        <v>0.30406822924742838</v>
      </c>
      <c r="CV177" s="408">
        <f t="shared" si="245"/>
        <v>0.24511918199641899</v>
      </c>
      <c r="CW177" s="410">
        <f t="shared" si="210"/>
        <v>-0.11942960018148696</v>
      </c>
      <c r="CX177" s="411">
        <f t="shared" si="211"/>
        <v>-9.8732542952626748E-2</v>
      </c>
      <c r="CY177" s="411">
        <f t="shared" si="212"/>
        <v>-0.12979659008548058</v>
      </c>
      <c r="CZ177" s="411">
        <f t="shared" si="213"/>
        <v>-0.15228455930799245</v>
      </c>
      <c r="DA177" s="411">
        <f t="shared" si="214"/>
        <v>-0.13579672259786046</v>
      </c>
      <c r="DB177" s="412">
        <f t="shared" si="215"/>
        <v>-0.16122737429975989</v>
      </c>
    </row>
    <row r="178" spans="1:106" x14ac:dyDescent="0.25">
      <c r="A178" s="193">
        <v>16</v>
      </c>
      <c r="B178" s="192" t="s">
        <v>173</v>
      </c>
      <c r="C178" s="2">
        <v>1604</v>
      </c>
      <c r="D178" s="7" t="s">
        <v>176</v>
      </c>
      <c r="E178" s="24">
        <v>14754.5903671285</v>
      </c>
      <c r="F178" s="25">
        <v>5017.6960570924475</v>
      </c>
      <c r="G178" s="26">
        <v>9736.894310036052</v>
      </c>
      <c r="H178" s="41">
        <v>17598.679015758051</v>
      </c>
      <c r="I178" s="33">
        <v>6041.309049537087</v>
      </c>
      <c r="J178" s="33">
        <v>11557.369966220964</v>
      </c>
      <c r="K178" s="33">
        <v>15584.463742148298</v>
      </c>
      <c r="L178" s="33">
        <v>5588.7935558121881</v>
      </c>
      <c r="M178" s="42">
        <v>9995.6701863361104</v>
      </c>
      <c r="N178" s="11">
        <v>20500.255421275247</v>
      </c>
      <c r="O178" s="12">
        <v>6956.7547320469639</v>
      </c>
      <c r="P178" s="12">
        <v>13543.500689228284</v>
      </c>
      <c r="Q178" s="12">
        <v>18503.746682148889</v>
      </c>
      <c r="R178" s="12">
        <v>6489.1158763320354</v>
      </c>
      <c r="S178" s="13">
        <v>12014.630805816852</v>
      </c>
      <c r="T178" s="50">
        <v>22694.79690072525</v>
      </c>
      <c r="U178" s="35">
        <v>6649.475687676274</v>
      </c>
      <c r="V178" s="35">
        <v>16045.321213048977</v>
      </c>
      <c r="W178" s="35">
        <v>18968.705703854244</v>
      </c>
      <c r="X178" s="35">
        <v>5874.0021125004123</v>
      </c>
      <c r="Y178" s="51">
        <v>13094.703591353831</v>
      </c>
      <c r="Z178" s="59">
        <v>27270.826044308138</v>
      </c>
      <c r="AA178" s="37">
        <v>8232.084929759998</v>
      </c>
      <c r="AB178" s="37">
        <v>19038.741114548138</v>
      </c>
      <c r="AC178" s="37">
        <v>21341.131466525614</v>
      </c>
      <c r="AD178" s="37">
        <v>6805.6277843065636</v>
      </c>
      <c r="AE178" s="226">
        <v>14535.503682219052</v>
      </c>
      <c r="AF178" s="41">
        <v>25310.227618616573</v>
      </c>
      <c r="AG178" s="33">
        <v>7775.6869618906376</v>
      </c>
      <c r="AH178" s="33">
        <v>17534.540656725934</v>
      </c>
      <c r="AI178" s="33">
        <v>19067.518395602521</v>
      </c>
      <c r="AJ178" s="33">
        <v>6163.9532729711318</v>
      </c>
      <c r="AK178" s="42">
        <v>12903.565122631391</v>
      </c>
      <c r="AL178" s="108">
        <v>5995.30615234375</v>
      </c>
      <c r="AM178" s="333">
        <v>6155.40673828125</v>
      </c>
      <c r="AN178" s="333">
        <v>6320.57958984375</v>
      </c>
      <c r="AO178" s="333">
        <v>6491</v>
      </c>
      <c r="AP178" s="388">
        <v>6852</v>
      </c>
      <c r="AQ178" s="93">
        <v>6996</v>
      </c>
      <c r="AR178" s="391">
        <f t="shared" si="177"/>
        <v>2461.0236728879104</v>
      </c>
      <c r="AS178" s="122">
        <f t="shared" si="178"/>
        <v>836.93741897248651</v>
      </c>
      <c r="AT178" s="123">
        <f t="shared" si="179"/>
        <v>1624.0862539154234</v>
      </c>
      <c r="AU178" s="116">
        <f t="shared" si="180"/>
        <v>2859.0602967484911</v>
      </c>
      <c r="AV178" s="117">
        <f t="shared" si="181"/>
        <v>981.46382625951026</v>
      </c>
      <c r="AW178" s="117">
        <f t="shared" si="182"/>
        <v>1877.5964704889807</v>
      </c>
      <c r="AX178" s="117">
        <f t="shared" si="183"/>
        <v>2531.8332979080906</v>
      </c>
      <c r="AY178" s="117">
        <f t="shared" si="184"/>
        <v>907.94870159509969</v>
      </c>
      <c r="AZ178" s="118">
        <f t="shared" si="185"/>
        <v>1623.8845963129907</v>
      </c>
      <c r="BA178" s="110">
        <f t="shared" si="186"/>
        <v>3243.4138562571334</v>
      </c>
      <c r="BB178" s="111">
        <f t="shared" si="187"/>
        <v>1100.6513933034646</v>
      </c>
      <c r="BC178" s="111">
        <f t="shared" si="188"/>
        <v>2142.762462953669</v>
      </c>
      <c r="BD178" s="111">
        <f t="shared" si="189"/>
        <v>2927.5395427156259</v>
      </c>
      <c r="BE178" s="111">
        <f t="shared" si="190"/>
        <v>1026.6646885926566</v>
      </c>
      <c r="BF178" s="112">
        <f t="shared" si="191"/>
        <v>1900.8748541229688</v>
      </c>
      <c r="BG178" s="126">
        <f t="shared" si="192"/>
        <v>3496.3483131605685</v>
      </c>
      <c r="BH178" s="127">
        <f t="shared" si="193"/>
        <v>1024.4146799686141</v>
      </c>
      <c r="BI178" s="127">
        <f t="shared" si="194"/>
        <v>2471.9336331919549</v>
      </c>
      <c r="BJ178" s="127">
        <f t="shared" si="195"/>
        <v>2922.308689547719</v>
      </c>
      <c r="BK178" s="127">
        <f t="shared" si="196"/>
        <v>904.94563433991868</v>
      </c>
      <c r="BL178" s="128">
        <f t="shared" si="197"/>
        <v>2017.3630552078</v>
      </c>
      <c r="BM178" s="132">
        <f t="shared" si="198"/>
        <v>3979.9804501325361</v>
      </c>
      <c r="BN178" s="133">
        <f t="shared" si="199"/>
        <v>1201.4134456742554</v>
      </c>
      <c r="BO178" s="133">
        <f t="shared" si="200"/>
        <v>2778.5670044582807</v>
      </c>
      <c r="BP178" s="133">
        <f t="shared" si="201"/>
        <v>3114.584277076126</v>
      </c>
      <c r="BQ178" s="133">
        <f t="shared" si="202"/>
        <v>993.23230944345642</v>
      </c>
      <c r="BR178" s="231">
        <f t="shared" si="203"/>
        <v>2121.3519676326696</v>
      </c>
      <c r="BS178" s="401">
        <f t="shared" si="204"/>
        <v>3617.8141250166627</v>
      </c>
      <c r="BT178" s="402">
        <f t="shared" si="205"/>
        <v>1111.4475360049512</v>
      </c>
      <c r="BU178" s="402">
        <f t="shared" si="206"/>
        <v>2506.3665890117118</v>
      </c>
      <c r="BV178" s="402">
        <f t="shared" si="207"/>
        <v>2725.4886214411836</v>
      </c>
      <c r="BW178" s="402">
        <f t="shared" si="208"/>
        <v>881.06822083635393</v>
      </c>
      <c r="BX178" s="403">
        <f t="shared" si="209"/>
        <v>1844.4204006048301</v>
      </c>
      <c r="BY178" s="223">
        <f t="shared" si="246"/>
        <v>0.19275958043307309</v>
      </c>
      <c r="BZ178" s="143">
        <f t="shared" si="247"/>
        <v>0.20400059724577696</v>
      </c>
      <c r="CA178" s="143">
        <f t="shared" si="248"/>
        <v>0.18696676765901665</v>
      </c>
      <c r="CB178" s="143">
        <f t="shared" si="249"/>
        <v>5.6245097584590328E-2</v>
      </c>
      <c r="CC178" s="143">
        <f t="shared" si="250"/>
        <v>0.11381667845594229</v>
      </c>
      <c r="CD178" s="147">
        <f t="shared" si="251"/>
        <v>2.6576839396657705E-2</v>
      </c>
      <c r="CE178" s="150">
        <f t="shared" si="252"/>
        <v>0.16487467058857619</v>
      </c>
      <c r="CF178" s="144">
        <f t="shared" si="253"/>
        <v>0.15153101339518835</v>
      </c>
      <c r="CG178" s="144">
        <f t="shared" si="254"/>
        <v>0.171849713975778</v>
      </c>
      <c r="CH178" s="144">
        <f t="shared" si="255"/>
        <v>0.18732007647496832</v>
      </c>
      <c r="CI178" s="144">
        <f t="shared" si="256"/>
        <v>0.16109421676231669</v>
      </c>
      <c r="CJ178" s="151">
        <f t="shared" si="257"/>
        <v>0.20198351704727338</v>
      </c>
      <c r="CK178" s="155">
        <f t="shared" si="258"/>
        <v>0.10704947008477265</v>
      </c>
      <c r="CL178" s="145">
        <f t="shared" si="259"/>
        <v>-4.4169883258235232E-2</v>
      </c>
      <c r="CM178" s="145">
        <f t="shared" si="260"/>
        <v>0.18472480499893923</v>
      </c>
      <c r="CN178" s="145">
        <f t="shared" si="261"/>
        <v>2.5127831119408656E-2</v>
      </c>
      <c r="CO178" s="145">
        <f t="shared" si="262"/>
        <v>-9.4791613457720442E-2</v>
      </c>
      <c r="CP178" s="156">
        <f t="shared" si="263"/>
        <v>8.989646065645765E-2</v>
      </c>
      <c r="CQ178" s="160">
        <f t="shared" si="240"/>
        <v>0.20163340362110282</v>
      </c>
      <c r="CR178" s="146">
        <f t="shared" si="241"/>
        <v>0.2380051174586342</v>
      </c>
      <c r="CS178" s="146">
        <f t="shared" si="242"/>
        <v>0.18656029765641213</v>
      </c>
      <c r="CT178" s="146">
        <f t="shared" si="243"/>
        <v>0.12507051349261628</v>
      </c>
      <c r="CU178" s="146">
        <f t="shared" si="244"/>
        <v>0.15860152140966496</v>
      </c>
      <c r="CV178" s="408">
        <f t="shared" si="245"/>
        <v>0.11002922523703036</v>
      </c>
      <c r="CW178" s="410">
        <f t="shared" si="210"/>
        <v>-7.1893620769172634E-2</v>
      </c>
      <c r="CX178" s="411">
        <f t="shared" si="211"/>
        <v>-5.5441358023339347E-2</v>
      </c>
      <c r="CY178" s="411">
        <f t="shared" si="212"/>
        <v>-7.9007348688238332E-2</v>
      </c>
      <c r="CZ178" s="411">
        <f t="shared" si="213"/>
        <v>-0.10653666955237788</v>
      </c>
      <c r="DA178" s="411">
        <f t="shared" si="214"/>
        <v>-9.4285866296581936E-2</v>
      </c>
      <c r="DB178" s="412">
        <f t="shared" si="215"/>
        <v>-0.11227258409930259</v>
      </c>
    </row>
    <row r="179" spans="1:106" x14ac:dyDescent="0.25">
      <c r="A179" s="191">
        <v>17</v>
      </c>
      <c r="B179" s="192" t="s">
        <v>145</v>
      </c>
      <c r="C179" s="2">
        <v>1701</v>
      </c>
      <c r="D179" s="7" t="s">
        <v>177</v>
      </c>
      <c r="E179" s="24">
        <v>20259901.270159889</v>
      </c>
      <c r="F179" s="25">
        <v>9657255.927833112</v>
      </c>
      <c r="G179" s="26">
        <v>10602645.342326777</v>
      </c>
      <c r="H179" s="41">
        <v>24129158.821561571</v>
      </c>
      <c r="I179" s="33">
        <v>11413929.581966527</v>
      </c>
      <c r="J179" s="33">
        <v>12715229.239595044</v>
      </c>
      <c r="K179" s="33">
        <v>21556058.445420571</v>
      </c>
      <c r="L179" s="33">
        <v>10558985.738211242</v>
      </c>
      <c r="M179" s="42">
        <v>10997072.707209328</v>
      </c>
      <c r="N179" s="11">
        <v>24057490.751413979</v>
      </c>
      <c r="O179" s="12">
        <v>11119715.503844142</v>
      </c>
      <c r="P179" s="12">
        <v>12937775.247569837</v>
      </c>
      <c r="Q179" s="12">
        <v>21849522.161475852</v>
      </c>
      <c r="R179" s="12">
        <v>10372238.952724857</v>
      </c>
      <c r="S179" s="13">
        <v>11477283.208750997</v>
      </c>
      <c r="T179" s="50">
        <v>26921787.990666233</v>
      </c>
      <c r="U179" s="35">
        <v>12218367.406060617</v>
      </c>
      <c r="V179" s="35">
        <v>14703420.584605616</v>
      </c>
      <c r="W179" s="35">
        <v>22793008.570645906</v>
      </c>
      <c r="X179" s="35">
        <v>10793439.86286342</v>
      </c>
      <c r="Y179" s="51">
        <v>11999568.707782486</v>
      </c>
      <c r="Z179" s="59">
        <v>30642337.042951494</v>
      </c>
      <c r="AA179" s="37">
        <v>14130812.887425071</v>
      </c>
      <c r="AB179" s="37">
        <v>16511524.155526422</v>
      </c>
      <c r="AC179" s="37">
        <v>24288272.9899901</v>
      </c>
      <c r="AD179" s="37">
        <v>11682223.108976243</v>
      </c>
      <c r="AE179" s="226">
        <v>12606049.881013855</v>
      </c>
      <c r="AF179" s="41">
        <v>34298726.276283801</v>
      </c>
      <c r="AG179" s="33">
        <v>15461609.596128386</v>
      </c>
      <c r="AH179" s="33">
        <v>18837116.680155415</v>
      </c>
      <c r="AI179" s="33">
        <v>26118871.585582964</v>
      </c>
      <c r="AJ179" s="33">
        <v>12256748.444549568</v>
      </c>
      <c r="AK179" s="42">
        <v>13862123.141033396</v>
      </c>
      <c r="AL179" s="108">
        <v>2090854.875</v>
      </c>
      <c r="AM179" s="333">
        <v>2138641.5</v>
      </c>
      <c r="AN179" s="333">
        <v>2188060.75</v>
      </c>
      <c r="AO179" s="333">
        <v>2239191</v>
      </c>
      <c r="AP179" s="388">
        <v>2365973</v>
      </c>
      <c r="AQ179" s="93">
        <v>2412427</v>
      </c>
      <c r="AR179" s="391">
        <f t="shared" si="177"/>
        <v>9689.7692481693102</v>
      </c>
      <c r="AS179" s="122">
        <f t="shared" si="178"/>
        <v>4618.8073803224197</v>
      </c>
      <c r="AT179" s="123">
        <f t="shared" si="179"/>
        <v>5070.9618678468905</v>
      </c>
      <c r="AU179" s="116">
        <f t="shared" si="180"/>
        <v>11282.470120196194</v>
      </c>
      <c r="AV179" s="117">
        <f t="shared" si="181"/>
        <v>5336.9999515891404</v>
      </c>
      <c r="AW179" s="117">
        <f t="shared" si="182"/>
        <v>5945.4701686070548</v>
      </c>
      <c r="AX179" s="117">
        <f t="shared" si="183"/>
        <v>10079.322993321026</v>
      </c>
      <c r="AY179" s="117">
        <f t="shared" si="184"/>
        <v>4937.239709512437</v>
      </c>
      <c r="AZ179" s="118">
        <f t="shared" si="185"/>
        <v>5142.0832838085898</v>
      </c>
      <c r="BA179" s="110">
        <f t="shared" si="186"/>
        <v>10994.891595863586</v>
      </c>
      <c r="BB179" s="111">
        <f t="shared" si="187"/>
        <v>5081.9957827241051</v>
      </c>
      <c r="BC179" s="111">
        <f t="shared" si="188"/>
        <v>5912.8958131394829</v>
      </c>
      <c r="BD179" s="111">
        <f t="shared" si="189"/>
        <v>9985.7932013431764</v>
      </c>
      <c r="BE179" s="111">
        <f t="shared" si="190"/>
        <v>4740.379787318454</v>
      </c>
      <c r="BF179" s="112">
        <f t="shared" si="191"/>
        <v>5245.4134140247234</v>
      </c>
      <c r="BG179" s="126">
        <f t="shared" si="192"/>
        <v>12022.997587372509</v>
      </c>
      <c r="BH179" s="127">
        <f t="shared" si="193"/>
        <v>5456.5990154750607</v>
      </c>
      <c r="BI179" s="127">
        <f t="shared" si="194"/>
        <v>6566.3985718974473</v>
      </c>
      <c r="BJ179" s="127">
        <f t="shared" si="195"/>
        <v>10179.126555370178</v>
      </c>
      <c r="BK179" s="127">
        <f t="shared" si="196"/>
        <v>4820.2408203960358</v>
      </c>
      <c r="BL179" s="128">
        <f t="shared" si="197"/>
        <v>5358.8857349741429</v>
      </c>
      <c r="BM179" s="132">
        <f t="shared" si="198"/>
        <v>12951.262352931117</v>
      </c>
      <c r="BN179" s="133">
        <f t="shared" si="199"/>
        <v>5972.5165449584883</v>
      </c>
      <c r="BO179" s="133">
        <f t="shared" si="200"/>
        <v>6978.7458079726275</v>
      </c>
      <c r="BP179" s="133">
        <f t="shared" si="201"/>
        <v>10265.659409464986</v>
      </c>
      <c r="BQ179" s="133">
        <f t="shared" si="202"/>
        <v>4937.5978123910299</v>
      </c>
      <c r="BR179" s="231">
        <f t="shared" si="203"/>
        <v>5328.0615970739545</v>
      </c>
      <c r="BS179" s="401">
        <f t="shared" si="204"/>
        <v>14217.518820790765</v>
      </c>
      <c r="BT179" s="402">
        <f t="shared" si="205"/>
        <v>6409.1512804857457</v>
      </c>
      <c r="BU179" s="402">
        <f t="shared" si="206"/>
        <v>7808.3675403050183</v>
      </c>
      <c r="BV179" s="402">
        <f t="shared" si="207"/>
        <v>10826.802877592965</v>
      </c>
      <c r="BW179" s="402">
        <f t="shared" si="208"/>
        <v>5080.671226341592</v>
      </c>
      <c r="BX179" s="403">
        <f t="shared" si="209"/>
        <v>5746.1316512513731</v>
      </c>
      <c r="BY179" s="223">
        <f t="shared" si="246"/>
        <v>0.19098106648232183</v>
      </c>
      <c r="BZ179" s="143">
        <f t="shared" si="247"/>
        <v>0.18190194681188035</v>
      </c>
      <c r="CA179" s="143">
        <f t="shared" si="248"/>
        <v>0.19925064255753513</v>
      </c>
      <c r="CB179" s="143">
        <f t="shared" si="249"/>
        <v>6.3976480338023514E-2</v>
      </c>
      <c r="CC179" s="143">
        <f t="shared" si="250"/>
        <v>9.3373295387073785E-2</v>
      </c>
      <c r="CD179" s="147">
        <f t="shared" si="251"/>
        <v>3.7200844897448307E-2</v>
      </c>
      <c r="CE179" s="150">
        <f t="shared" si="252"/>
        <v>-2.9701851887000185E-3</v>
      </c>
      <c r="CF179" s="144">
        <f t="shared" si="253"/>
        <v>-2.5776756025131721E-2</v>
      </c>
      <c r="CG179" s="144">
        <f t="shared" si="254"/>
        <v>1.7502319760133552E-2</v>
      </c>
      <c r="CH179" s="144">
        <f t="shared" si="255"/>
        <v>1.3613978492326166E-2</v>
      </c>
      <c r="CI179" s="144">
        <f t="shared" si="256"/>
        <v>-1.7686053387739615E-2</v>
      </c>
      <c r="CJ179" s="151">
        <f t="shared" si="257"/>
        <v>4.3667120726305457E-2</v>
      </c>
      <c r="CK179" s="155">
        <f t="shared" si="258"/>
        <v>0.11906051503247093</v>
      </c>
      <c r="CL179" s="145">
        <f t="shared" si="259"/>
        <v>9.8802159267174228E-2</v>
      </c>
      <c r="CM179" s="145">
        <f t="shared" si="260"/>
        <v>0.13647209842877958</v>
      </c>
      <c r="CN179" s="145">
        <f t="shared" si="261"/>
        <v>4.3181100355300629E-2</v>
      </c>
      <c r="CO179" s="145">
        <f t="shared" si="262"/>
        <v>4.0608485020286772E-2</v>
      </c>
      <c r="CP179" s="156">
        <f t="shared" si="263"/>
        <v>4.5506021724136481E-2</v>
      </c>
      <c r="CQ179" s="160">
        <f t="shared" si="240"/>
        <v>0.13819843814144786</v>
      </c>
      <c r="CR179" s="146">
        <f t="shared" si="241"/>
        <v>0.15652217827529333</v>
      </c>
      <c r="CS179" s="146">
        <f t="shared" si="242"/>
        <v>0.12297162830354448</v>
      </c>
      <c r="CT179" s="146">
        <f t="shared" si="243"/>
        <v>6.5601889048990142E-2</v>
      </c>
      <c r="CU179" s="146">
        <f t="shared" si="244"/>
        <v>8.2344762874978009E-2</v>
      </c>
      <c r="CV179" s="408">
        <f t="shared" si="245"/>
        <v>5.0541914297138626E-2</v>
      </c>
      <c r="CW179" s="410">
        <f t="shared" si="210"/>
        <v>0.11932475085719245</v>
      </c>
      <c r="CX179" s="411">
        <f t="shared" si="211"/>
        <v>9.4176939381002148E-2</v>
      </c>
      <c r="CY179" s="411">
        <f t="shared" si="212"/>
        <v>0.14084662946458612</v>
      </c>
      <c r="CZ179" s="411">
        <f t="shared" si="213"/>
        <v>7.5369648403874015E-2</v>
      </c>
      <c r="DA179" s="411">
        <f t="shared" si="214"/>
        <v>4.9179452422191648E-2</v>
      </c>
      <c r="DB179" s="412">
        <f t="shared" si="215"/>
        <v>9.9640511649198682E-2</v>
      </c>
    </row>
    <row r="180" spans="1:106" x14ac:dyDescent="0.25">
      <c r="A180" s="193">
        <v>17</v>
      </c>
      <c r="B180" s="192" t="s">
        <v>145</v>
      </c>
      <c r="C180" s="2">
        <v>1702</v>
      </c>
      <c r="D180" s="7" t="s">
        <v>178</v>
      </c>
      <c r="E180" s="24">
        <v>589037.52490572236</v>
      </c>
      <c r="F180" s="25">
        <v>234574.96704428346</v>
      </c>
      <c r="G180" s="26">
        <v>354462.55786143889</v>
      </c>
      <c r="H180" s="41">
        <v>675966.63678987056</v>
      </c>
      <c r="I180" s="33">
        <v>264375.56967310386</v>
      </c>
      <c r="J180" s="33">
        <v>411591.0671167667</v>
      </c>
      <c r="K180" s="33">
        <v>600547.36323533498</v>
      </c>
      <c r="L180" s="33">
        <v>244572.90100337358</v>
      </c>
      <c r="M180" s="42">
        <v>355974.46223196143</v>
      </c>
      <c r="N180" s="11">
        <v>700126.1975207486</v>
      </c>
      <c r="O180" s="12">
        <v>263816.87659717258</v>
      </c>
      <c r="P180" s="12">
        <v>436309.32092357602</v>
      </c>
      <c r="Q180" s="12">
        <v>633139.04893091845</v>
      </c>
      <c r="R180" s="12">
        <v>246082.88610274452</v>
      </c>
      <c r="S180" s="13">
        <v>387056.1628281739</v>
      </c>
      <c r="T180" s="50">
        <v>783337.84276613151</v>
      </c>
      <c r="U180" s="35">
        <v>305434.73828417965</v>
      </c>
      <c r="V180" s="35">
        <v>477903.1044819518</v>
      </c>
      <c r="W180" s="35">
        <v>659834.60759667424</v>
      </c>
      <c r="X180" s="35">
        <v>269814.40074100887</v>
      </c>
      <c r="Y180" s="51">
        <v>390020.20685566543</v>
      </c>
      <c r="Z180" s="59">
        <v>793433.27649165771</v>
      </c>
      <c r="AA180" s="37">
        <v>307158.26077288954</v>
      </c>
      <c r="AB180" s="37">
        <v>486275.01571876818</v>
      </c>
      <c r="AC180" s="37">
        <v>625190.10671559861</v>
      </c>
      <c r="AD180" s="37">
        <v>253933.82254089578</v>
      </c>
      <c r="AE180" s="226">
        <v>371256.28417470283</v>
      </c>
      <c r="AF180" s="41">
        <v>718943.414830592</v>
      </c>
      <c r="AG180" s="33">
        <v>271545.17874349211</v>
      </c>
      <c r="AH180" s="33">
        <v>447398.23608709988</v>
      </c>
      <c r="AI180" s="33">
        <v>544497.39294168376</v>
      </c>
      <c r="AJ180" s="33">
        <v>215259.66792116093</v>
      </c>
      <c r="AK180" s="42">
        <v>329237.72502052283</v>
      </c>
      <c r="AL180" s="108">
        <v>79996.7421875</v>
      </c>
      <c r="AM180" s="333">
        <v>81881.484375</v>
      </c>
      <c r="AN180" s="333">
        <v>83813.828125</v>
      </c>
      <c r="AO180" s="333">
        <v>85795</v>
      </c>
      <c r="AP180" s="388">
        <v>90709</v>
      </c>
      <c r="AQ180" s="93">
        <v>92587</v>
      </c>
      <c r="AR180" s="391">
        <f t="shared" si="177"/>
        <v>7363.268913190358</v>
      </c>
      <c r="AS180" s="122">
        <f t="shared" si="178"/>
        <v>2932.306499363136</v>
      </c>
      <c r="AT180" s="123">
        <f t="shared" si="179"/>
        <v>4430.9624138272211</v>
      </c>
      <c r="AU180" s="116">
        <f t="shared" si="180"/>
        <v>8255.4272427950291</v>
      </c>
      <c r="AV180" s="117">
        <f t="shared" si="181"/>
        <v>3228.7588786534361</v>
      </c>
      <c r="AW180" s="117">
        <f t="shared" si="182"/>
        <v>5026.668364141593</v>
      </c>
      <c r="AX180" s="117">
        <f t="shared" si="183"/>
        <v>7334.3487580776409</v>
      </c>
      <c r="AY180" s="117">
        <f t="shared" si="184"/>
        <v>2986.9133769397858</v>
      </c>
      <c r="AZ180" s="118">
        <f t="shared" si="185"/>
        <v>4347.4353811378542</v>
      </c>
      <c r="BA180" s="110">
        <f t="shared" si="186"/>
        <v>8353.3494792360489</v>
      </c>
      <c r="BB180" s="111">
        <f t="shared" si="187"/>
        <v>3147.6533466973483</v>
      </c>
      <c r="BC180" s="111">
        <f t="shared" si="188"/>
        <v>5205.6961325387019</v>
      </c>
      <c r="BD180" s="111">
        <f t="shared" si="189"/>
        <v>7554.1120492271803</v>
      </c>
      <c r="BE180" s="111">
        <f t="shared" si="190"/>
        <v>2936.0654632757773</v>
      </c>
      <c r="BF180" s="112">
        <f t="shared" si="191"/>
        <v>4618.0465859514024</v>
      </c>
      <c r="BG180" s="126">
        <f t="shared" si="192"/>
        <v>9130.343758565552</v>
      </c>
      <c r="BH180" s="127">
        <f t="shared" si="193"/>
        <v>3560.0528968375738</v>
      </c>
      <c r="BI180" s="127">
        <f t="shared" si="194"/>
        <v>5570.2908617279772</v>
      </c>
      <c r="BJ180" s="127">
        <f t="shared" si="195"/>
        <v>7690.8282253822972</v>
      </c>
      <c r="BK180" s="127">
        <f t="shared" si="196"/>
        <v>3144.8732529985296</v>
      </c>
      <c r="BL180" s="128">
        <f t="shared" si="197"/>
        <v>4545.9549723837681</v>
      </c>
      <c r="BM180" s="132">
        <f t="shared" si="198"/>
        <v>8747.0182285292285</v>
      </c>
      <c r="BN180" s="133">
        <f t="shared" si="199"/>
        <v>3386.1938812343819</v>
      </c>
      <c r="BO180" s="133">
        <f t="shared" si="200"/>
        <v>5360.8243472948461</v>
      </c>
      <c r="BP180" s="133">
        <f t="shared" si="201"/>
        <v>6892.2610404215529</v>
      </c>
      <c r="BQ180" s="133">
        <f t="shared" si="202"/>
        <v>2799.4336013063289</v>
      </c>
      <c r="BR180" s="231">
        <f t="shared" si="203"/>
        <v>4092.827439115224</v>
      </c>
      <c r="BS180" s="401">
        <f t="shared" si="204"/>
        <v>7765.0578896669294</v>
      </c>
      <c r="BT180" s="402">
        <f t="shared" si="205"/>
        <v>2932.8650754802738</v>
      </c>
      <c r="BU180" s="402">
        <f t="shared" si="206"/>
        <v>4832.1928141866556</v>
      </c>
      <c r="BV180" s="402">
        <f t="shared" si="207"/>
        <v>5880.9270517641116</v>
      </c>
      <c r="BW180" s="402">
        <f t="shared" si="208"/>
        <v>2324.9448402168873</v>
      </c>
      <c r="BX180" s="403">
        <f t="shared" si="209"/>
        <v>3555.9822115472239</v>
      </c>
      <c r="BY180" s="223">
        <f t="shared" si="246"/>
        <v>0.14757822415144356</v>
      </c>
      <c r="BZ180" s="143">
        <f t="shared" si="247"/>
        <v>0.12704084755640013</v>
      </c>
      <c r="CA180" s="143">
        <f t="shared" si="248"/>
        <v>0.16116937597019659</v>
      </c>
      <c r="CB180" s="143">
        <f t="shared" si="249"/>
        <v>1.9540076553619938E-2</v>
      </c>
      <c r="CC180" s="143">
        <f t="shared" si="250"/>
        <v>4.2621487216079175E-2</v>
      </c>
      <c r="CD180" s="147">
        <f t="shared" si="251"/>
        <v>4.2653429452301833E-3</v>
      </c>
      <c r="CE180" s="150">
        <f t="shared" si="252"/>
        <v>3.5740759108482768E-2</v>
      </c>
      <c r="CF180" s="144">
        <f t="shared" si="253"/>
        <v>-2.1132553080532245E-3</v>
      </c>
      <c r="CG180" s="144">
        <f t="shared" si="254"/>
        <v>6.0055369957280551E-2</v>
      </c>
      <c r="CH180" s="144">
        <f t="shared" si="255"/>
        <v>5.4269967184606298E-2</v>
      </c>
      <c r="CI180" s="144">
        <f t="shared" si="256"/>
        <v>6.1739673249822232E-3</v>
      </c>
      <c r="CJ180" s="151">
        <f t="shared" si="257"/>
        <v>8.731441126796026E-2</v>
      </c>
      <c r="CK180" s="155">
        <f t="shared" si="258"/>
        <v>0.11885235196175743</v>
      </c>
      <c r="CL180" s="145">
        <f t="shared" si="259"/>
        <v>0.15775284062116404</v>
      </c>
      <c r="CM180" s="145">
        <f t="shared" si="260"/>
        <v>9.5330953439936611E-2</v>
      </c>
      <c r="CN180" s="145">
        <f t="shared" si="261"/>
        <v>4.216381648049089E-2</v>
      </c>
      <c r="CO180" s="145">
        <f t="shared" si="262"/>
        <v>9.6437078636813292E-2</v>
      </c>
      <c r="CP180" s="156">
        <f t="shared" si="263"/>
        <v>7.6579171504042448E-3</v>
      </c>
      <c r="CQ180" s="160">
        <f t="shared" si="240"/>
        <v>1.2887713543720928E-2</v>
      </c>
      <c r="CR180" s="146">
        <f t="shared" si="241"/>
        <v>5.6428502481152137E-3</v>
      </c>
      <c r="CS180" s="146">
        <f t="shared" si="242"/>
        <v>1.7518009735240266E-2</v>
      </c>
      <c r="CT180" s="146">
        <f t="shared" si="243"/>
        <v>-5.2504825424755798E-2</v>
      </c>
      <c r="CU180" s="146">
        <f t="shared" si="244"/>
        <v>-5.8857415158342995E-2</v>
      </c>
      <c r="CV180" s="408">
        <f t="shared" si="245"/>
        <v>-4.8110129555175976E-2</v>
      </c>
      <c r="CW180" s="410">
        <f t="shared" si="210"/>
        <v>-9.3882956346927199E-2</v>
      </c>
      <c r="CX180" s="411">
        <f t="shared" si="211"/>
        <v>-0.11594375466180108</v>
      </c>
      <c r="CY180" s="411">
        <f t="shared" si="212"/>
        <v>-7.9948133000837238E-2</v>
      </c>
      <c r="CZ180" s="411">
        <f t="shared" si="213"/>
        <v>-0.12906908299913689</v>
      </c>
      <c r="DA180" s="411">
        <f t="shared" si="214"/>
        <v>-0.15230013171446044</v>
      </c>
      <c r="DB180" s="412">
        <f t="shared" si="215"/>
        <v>-0.11317938832358521</v>
      </c>
    </row>
    <row r="181" spans="1:106" x14ac:dyDescent="0.25">
      <c r="A181" s="191">
        <v>17</v>
      </c>
      <c r="B181" s="192" t="s">
        <v>145</v>
      </c>
      <c r="C181" s="2">
        <v>1703</v>
      </c>
      <c r="D181" s="7" t="s">
        <v>179</v>
      </c>
      <c r="E181" s="24">
        <v>407384.71327691432</v>
      </c>
      <c r="F181" s="25">
        <v>177171.02225389393</v>
      </c>
      <c r="G181" s="26">
        <v>230213.69102302039</v>
      </c>
      <c r="H181" s="41">
        <v>563511.97046460072</v>
      </c>
      <c r="I181" s="33">
        <v>241059.5405423083</v>
      </c>
      <c r="J181" s="33">
        <v>322452.42992229242</v>
      </c>
      <c r="K181" s="33">
        <v>501884.08699774457</v>
      </c>
      <c r="L181" s="33">
        <v>223003.32522355078</v>
      </c>
      <c r="M181" s="42">
        <v>278880.76177419379</v>
      </c>
      <c r="N181" s="11">
        <v>509989.03431232122</v>
      </c>
      <c r="O181" s="12">
        <v>218945.57217309848</v>
      </c>
      <c r="P181" s="12">
        <v>291043.46213922277</v>
      </c>
      <c r="Q181" s="12">
        <v>462416.6353541459</v>
      </c>
      <c r="R181" s="12">
        <v>204227.86818919628</v>
      </c>
      <c r="S181" s="13">
        <v>258188.76716494959</v>
      </c>
      <c r="T181" s="50">
        <v>640013.00019723922</v>
      </c>
      <c r="U181" s="35">
        <v>273400.54154830636</v>
      </c>
      <c r="V181" s="35">
        <v>366612.45864893292</v>
      </c>
      <c r="W181" s="35">
        <v>540711.18812072976</v>
      </c>
      <c r="X181" s="35">
        <v>241516.0884924937</v>
      </c>
      <c r="Y181" s="51">
        <v>299195.09962823609</v>
      </c>
      <c r="Z181" s="59">
        <v>669107.9950536791</v>
      </c>
      <c r="AA181" s="37">
        <v>280688.59943907091</v>
      </c>
      <c r="AB181" s="37">
        <v>388419.39561460819</v>
      </c>
      <c r="AC181" s="37">
        <v>528597.30328097742</v>
      </c>
      <c r="AD181" s="37">
        <v>232050.82884589839</v>
      </c>
      <c r="AE181" s="226">
        <v>296546.47443507903</v>
      </c>
      <c r="AF181" s="41">
        <v>654881.60480573727</v>
      </c>
      <c r="AG181" s="33">
        <v>273938.34401981736</v>
      </c>
      <c r="AH181" s="33">
        <v>380943.26078591991</v>
      </c>
      <c r="AI181" s="33">
        <v>497490.68156830082</v>
      </c>
      <c r="AJ181" s="33">
        <v>217156.78119360408</v>
      </c>
      <c r="AK181" s="42">
        <v>280333.90037469671</v>
      </c>
      <c r="AL181" s="108">
        <v>74350.65625</v>
      </c>
      <c r="AM181" s="333">
        <v>76587.640625</v>
      </c>
      <c r="AN181" s="333">
        <v>78914.3203125</v>
      </c>
      <c r="AO181" s="333">
        <v>81335</v>
      </c>
      <c r="AP181" s="388">
        <v>86299</v>
      </c>
      <c r="AQ181" s="93">
        <v>88623</v>
      </c>
      <c r="AR181" s="391">
        <f t="shared" si="177"/>
        <v>5479.2349365028549</v>
      </c>
      <c r="AS181" s="122">
        <f t="shared" si="178"/>
        <v>2382.9113445638745</v>
      </c>
      <c r="AT181" s="123">
        <f t="shared" si="179"/>
        <v>3096.3235919389804</v>
      </c>
      <c r="AU181" s="116">
        <f t="shared" si="180"/>
        <v>7357.7403072612378</v>
      </c>
      <c r="AV181" s="117">
        <f t="shared" si="181"/>
        <v>3147.4992384557258</v>
      </c>
      <c r="AW181" s="117">
        <f t="shared" si="182"/>
        <v>4210.2410688055115</v>
      </c>
      <c r="AX181" s="117">
        <f t="shared" si="183"/>
        <v>6553.0689142801175</v>
      </c>
      <c r="AY181" s="117">
        <f t="shared" si="184"/>
        <v>2911.7403722547538</v>
      </c>
      <c r="AZ181" s="118">
        <f t="shared" si="185"/>
        <v>3641.3285420253637</v>
      </c>
      <c r="BA181" s="110">
        <f t="shared" si="186"/>
        <v>6462.5663921677242</v>
      </c>
      <c r="BB181" s="111">
        <f t="shared" si="187"/>
        <v>2774.4720008494783</v>
      </c>
      <c r="BC181" s="111">
        <f t="shared" si="188"/>
        <v>3688.0943913182459</v>
      </c>
      <c r="BD181" s="111">
        <f t="shared" si="189"/>
        <v>5859.7303191991032</v>
      </c>
      <c r="BE181" s="111">
        <f t="shared" si="190"/>
        <v>2587.9696787662338</v>
      </c>
      <c r="BF181" s="112">
        <f t="shared" si="191"/>
        <v>3271.7606404328694</v>
      </c>
      <c r="BG181" s="126">
        <f t="shared" si="192"/>
        <v>7868.8510505592822</v>
      </c>
      <c r="BH181" s="127">
        <f t="shared" si="193"/>
        <v>3361.4131867991191</v>
      </c>
      <c r="BI181" s="127">
        <f t="shared" si="194"/>
        <v>4507.437863760164</v>
      </c>
      <c r="BJ181" s="127">
        <f t="shared" si="195"/>
        <v>6647.9521500058981</v>
      </c>
      <c r="BK181" s="127">
        <f t="shared" si="196"/>
        <v>2969.3992560704946</v>
      </c>
      <c r="BL181" s="128">
        <f t="shared" si="197"/>
        <v>3678.552893935404</v>
      </c>
      <c r="BM181" s="132">
        <f t="shared" si="198"/>
        <v>7753.3690431369905</v>
      </c>
      <c r="BN181" s="133">
        <f t="shared" si="199"/>
        <v>3252.5127688509824</v>
      </c>
      <c r="BO181" s="133">
        <f t="shared" si="200"/>
        <v>4500.8562742860076</v>
      </c>
      <c r="BP181" s="133">
        <f t="shared" si="201"/>
        <v>6125.1845708638275</v>
      </c>
      <c r="BQ181" s="133">
        <f t="shared" si="202"/>
        <v>2688.9167759290185</v>
      </c>
      <c r="BR181" s="231">
        <f t="shared" si="203"/>
        <v>3436.2677949348081</v>
      </c>
      <c r="BS181" s="401">
        <f t="shared" si="204"/>
        <v>7389.5219616322765</v>
      </c>
      <c r="BT181" s="402">
        <f t="shared" si="205"/>
        <v>3091.0524809566068</v>
      </c>
      <c r="BU181" s="402">
        <f t="shared" si="206"/>
        <v>4298.4694806756697</v>
      </c>
      <c r="BV181" s="402">
        <f t="shared" si="207"/>
        <v>5613.5617341807529</v>
      </c>
      <c r="BW181" s="402">
        <f t="shared" si="208"/>
        <v>2450.3433780576611</v>
      </c>
      <c r="BX181" s="403">
        <f t="shared" si="209"/>
        <v>3163.2183561230913</v>
      </c>
      <c r="BY181" s="223">
        <f t="shared" si="246"/>
        <v>0.38324279753119006</v>
      </c>
      <c r="BZ181" s="143">
        <f t="shared" si="247"/>
        <v>0.36060365558459834</v>
      </c>
      <c r="CA181" s="143">
        <f t="shared" si="248"/>
        <v>0.40066574011902939</v>
      </c>
      <c r="CB181" s="143">
        <f t="shared" si="249"/>
        <v>0.2319659296017707</v>
      </c>
      <c r="CC181" s="143">
        <f t="shared" si="250"/>
        <v>0.25868961180331812</v>
      </c>
      <c r="CD181" s="147">
        <f t="shared" si="251"/>
        <v>0.21139955028264107</v>
      </c>
      <c r="CE181" s="150">
        <f t="shared" si="252"/>
        <v>-9.4981010089548318E-2</v>
      </c>
      <c r="CF181" s="144">
        <f t="shared" si="253"/>
        <v>-9.1736540771049063E-2</v>
      </c>
      <c r="CG181" s="144">
        <f t="shared" si="254"/>
        <v>-9.7406516026686082E-2</v>
      </c>
      <c r="CH181" s="144">
        <f t="shared" si="255"/>
        <v>-7.8638579437120187E-2</v>
      </c>
      <c r="CI181" s="144">
        <f t="shared" si="256"/>
        <v>-8.4193619155826294E-2</v>
      </c>
      <c r="CJ181" s="151">
        <f t="shared" si="257"/>
        <v>-7.4196565147072582E-2</v>
      </c>
      <c r="CK181" s="155">
        <f t="shared" si="258"/>
        <v>0.25495443457964689</v>
      </c>
      <c r="CL181" s="145">
        <f t="shared" si="259"/>
        <v>0.24871464097093385</v>
      </c>
      <c r="CM181" s="145">
        <f t="shared" si="260"/>
        <v>0.25964849357640329</v>
      </c>
      <c r="CN181" s="145">
        <f t="shared" si="261"/>
        <v>0.16931603835277526</v>
      </c>
      <c r="CO181" s="145">
        <f t="shared" si="262"/>
        <v>0.18258144999463879</v>
      </c>
      <c r="CP181" s="156">
        <f t="shared" si="263"/>
        <v>0.15882306931303752</v>
      </c>
      <c r="CQ181" s="160">
        <f t="shared" si="240"/>
        <v>4.5460006042804417E-2</v>
      </c>
      <c r="CR181" s="146">
        <f t="shared" si="241"/>
        <v>2.6657071889804023E-2</v>
      </c>
      <c r="CS181" s="146">
        <f t="shared" si="242"/>
        <v>5.94822583117873E-2</v>
      </c>
      <c r="CT181" s="146">
        <f t="shared" si="243"/>
        <v>-2.2403614176830306E-2</v>
      </c>
      <c r="CU181" s="146">
        <f t="shared" si="244"/>
        <v>-3.9191010858431859E-2</v>
      </c>
      <c r="CV181" s="408">
        <f t="shared" si="245"/>
        <v>-8.8525019174715749E-3</v>
      </c>
      <c r="CW181" s="410">
        <f t="shared" si="210"/>
        <v>-2.1261725092375443E-2</v>
      </c>
      <c r="CX181" s="411">
        <f t="shared" si="211"/>
        <v>-2.404891197128519E-2</v>
      </c>
      <c r="CY181" s="411">
        <f t="shared" si="212"/>
        <v>-1.9247583702298295E-2</v>
      </c>
      <c r="CZ181" s="411">
        <f t="shared" si="213"/>
        <v>-5.8847484691275063E-2</v>
      </c>
      <c r="DA181" s="411">
        <f t="shared" si="214"/>
        <v>-6.4184419104941992E-2</v>
      </c>
      <c r="DB181" s="412">
        <f t="shared" si="215"/>
        <v>-5.4671275695545772E-2</v>
      </c>
    </row>
    <row r="182" spans="1:106" x14ac:dyDescent="0.25">
      <c r="A182" s="193">
        <v>17</v>
      </c>
      <c r="B182" s="192" t="s">
        <v>145</v>
      </c>
      <c r="C182" s="2">
        <v>1704</v>
      </c>
      <c r="D182" s="7" t="s">
        <v>180</v>
      </c>
      <c r="E182" s="24">
        <v>147320.44456823874</v>
      </c>
      <c r="F182" s="25">
        <v>56516.720093735086</v>
      </c>
      <c r="G182" s="26">
        <v>90803.724474503659</v>
      </c>
      <c r="H182" s="41">
        <v>153382.53699883059</v>
      </c>
      <c r="I182" s="33">
        <v>56620.02168301084</v>
      </c>
      <c r="J182" s="33">
        <v>96762.51531581975</v>
      </c>
      <c r="K182" s="33">
        <v>136066.37640850182</v>
      </c>
      <c r="L182" s="33">
        <v>52378.981064741958</v>
      </c>
      <c r="M182" s="42">
        <v>83687.395343759868</v>
      </c>
      <c r="N182" s="11">
        <v>145493.4493046214</v>
      </c>
      <c r="O182" s="12">
        <v>51179.934099188773</v>
      </c>
      <c r="P182" s="12">
        <v>94313.515205432632</v>
      </c>
      <c r="Q182" s="12">
        <v>131406.42805266476</v>
      </c>
      <c r="R182" s="12">
        <v>47739.57623987586</v>
      </c>
      <c r="S182" s="13">
        <v>83666.851812788911</v>
      </c>
      <c r="T182" s="50">
        <v>206679.38867502328</v>
      </c>
      <c r="U182" s="35">
        <v>76700.274781930115</v>
      </c>
      <c r="V182" s="35">
        <v>129979.11389309318</v>
      </c>
      <c r="W182" s="35">
        <v>173832.25576937181</v>
      </c>
      <c r="X182" s="35">
        <v>67755.353543651276</v>
      </c>
      <c r="Y182" s="51">
        <v>106076.90222572055</v>
      </c>
      <c r="Z182" s="59">
        <v>265242.67809310707</v>
      </c>
      <c r="AA182" s="37">
        <v>98587.651602482831</v>
      </c>
      <c r="AB182" s="37">
        <v>166655.02649062421</v>
      </c>
      <c r="AC182" s="37">
        <v>208740.4438336397</v>
      </c>
      <c r="AD182" s="37">
        <v>81504.365742124806</v>
      </c>
      <c r="AE182" s="226">
        <v>127236.07809151489</v>
      </c>
      <c r="AF182" s="41">
        <v>354535.11418761959</v>
      </c>
      <c r="AG182" s="33">
        <v>128449.49305995803</v>
      </c>
      <c r="AH182" s="33">
        <v>226085.62112766155</v>
      </c>
      <c r="AI182" s="33">
        <v>268199.73503489839</v>
      </c>
      <c r="AJ182" s="33">
        <v>101824.65897082584</v>
      </c>
      <c r="AK182" s="42">
        <v>166375.07606407258</v>
      </c>
      <c r="AL182" s="108">
        <v>30362.998046875</v>
      </c>
      <c r="AM182" s="333">
        <v>31269.498046875</v>
      </c>
      <c r="AN182" s="333">
        <v>32205.490234375</v>
      </c>
      <c r="AO182" s="333">
        <v>33172</v>
      </c>
      <c r="AP182" s="388">
        <v>35155</v>
      </c>
      <c r="AQ182" s="93">
        <v>36030</v>
      </c>
      <c r="AR182" s="391">
        <f t="shared" si="177"/>
        <v>4851.9729290501064</v>
      </c>
      <c r="AS182" s="122">
        <f t="shared" si="178"/>
        <v>1861.3682353265463</v>
      </c>
      <c r="AT182" s="123">
        <f t="shared" si="179"/>
        <v>2990.6046937235596</v>
      </c>
      <c r="AU182" s="116">
        <f t="shared" si="180"/>
        <v>4905.1806578058995</v>
      </c>
      <c r="AV182" s="117">
        <f t="shared" si="181"/>
        <v>1810.7109234095719</v>
      </c>
      <c r="AW182" s="117">
        <f t="shared" si="182"/>
        <v>3094.4697343963271</v>
      </c>
      <c r="AX182" s="117">
        <f t="shared" si="183"/>
        <v>4351.409037795539</v>
      </c>
      <c r="AY182" s="117">
        <f t="shared" si="184"/>
        <v>1675.0822474419792</v>
      </c>
      <c r="AZ182" s="118">
        <f t="shared" si="185"/>
        <v>2676.3267903535593</v>
      </c>
      <c r="BA182" s="110">
        <f t="shared" si="186"/>
        <v>4517.6598227753993</v>
      </c>
      <c r="BB182" s="111">
        <f t="shared" si="187"/>
        <v>1589.1679874061078</v>
      </c>
      <c r="BC182" s="111">
        <f t="shared" si="188"/>
        <v>2928.491835369291</v>
      </c>
      <c r="BD182" s="111">
        <f t="shared" si="189"/>
        <v>4080.2492710514989</v>
      </c>
      <c r="BE182" s="111">
        <f t="shared" si="190"/>
        <v>1482.3427897681968</v>
      </c>
      <c r="BF182" s="112">
        <f t="shared" si="191"/>
        <v>2597.9064812833021</v>
      </c>
      <c r="BG182" s="126">
        <f t="shared" si="192"/>
        <v>6230.5374615646706</v>
      </c>
      <c r="BH182" s="127">
        <f t="shared" si="193"/>
        <v>2312.199288011881</v>
      </c>
      <c r="BI182" s="127">
        <f t="shared" si="194"/>
        <v>3918.3381735527905</v>
      </c>
      <c r="BJ182" s="127">
        <f t="shared" si="195"/>
        <v>5240.3308745138011</v>
      </c>
      <c r="BK182" s="127">
        <f t="shared" si="196"/>
        <v>2042.5465315221052</v>
      </c>
      <c r="BL182" s="128">
        <f t="shared" si="197"/>
        <v>3197.7843429916961</v>
      </c>
      <c r="BM182" s="132">
        <f t="shared" si="198"/>
        <v>7544.9488861643313</v>
      </c>
      <c r="BN182" s="133">
        <f t="shared" si="199"/>
        <v>2804.3706898729297</v>
      </c>
      <c r="BO182" s="133">
        <f t="shared" si="200"/>
        <v>4740.5781962914007</v>
      </c>
      <c r="BP182" s="133">
        <f t="shared" si="201"/>
        <v>5937.7170767640364</v>
      </c>
      <c r="BQ182" s="133">
        <f t="shared" si="202"/>
        <v>2318.428836356843</v>
      </c>
      <c r="BR182" s="231">
        <f t="shared" si="203"/>
        <v>3619.2882404071938</v>
      </c>
      <c r="BS182" s="401">
        <f t="shared" si="204"/>
        <v>9839.9976183075087</v>
      </c>
      <c r="BT182" s="402">
        <f t="shared" si="205"/>
        <v>3565.0705817362759</v>
      </c>
      <c r="BU182" s="402">
        <f t="shared" si="206"/>
        <v>6274.9270365712337</v>
      </c>
      <c r="BV182" s="402">
        <f t="shared" si="207"/>
        <v>7443.7894819566582</v>
      </c>
      <c r="BW182" s="402">
        <f t="shared" si="208"/>
        <v>2826.1076594733786</v>
      </c>
      <c r="BX182" s="403">
        <f t="shared" si="209"/>
        <v>4617.6818224832796</v>
      </c>
      <c r="BY182" s="223">
        <f t="shared" si="246"/>
        <v>4.1149023466216107E-2</v>
      </c>
      <c r="BZ182" s="143">
        <f t="shared" si="247"/>
        <v>1.8278058086956285E-3</v>
      </c>
      <c r="CA182" s="143">
        <f t="shared" si="248"/>
        <v>6.5622758050956728E-2</v>
      </c>
      <c r="CB182" s="143">
        <f t="shared" si="249"/>
        <v>-7.6391760781878773E-2</v>
      </c>
      <c r="CC182" s="143">
        <f t="shared" si="250"/>
        <v>-7.3212653213607121E-2</v>
      </c>
      <c r="CD182" s="147">
        <f t="shared" si="251"/>
        <v>-7.8370454206886084E-2</v>
      </c>
      <c r="CE182" s="150">
        <f t="shared" si="252"/>
        <v>-5.1434067062467045E-2</v>
      </c>
      <c r="CF182" s="144">
        <f t="shared" si="253"/>
        <v>-9.6080634060484588E-2</v>
      </c>
      <c r="CG182" s="144">
        <f t="shared" si="254"/>
        <v>-2.5309388686248113E-2</v>
      </c>
      <c r="CH182" s="144">
        <f t="shared" si="255"/>
        <v>-3.4247611194163384E-2</v>
      </c>
      <c r="CI182" s="144">
        <f t="shared" si="256"/>
        <v>-8.8573789152783591E-2</v>
      </c>
      <c r="CJ182" s="151">
        <f t="shared" si="257"/>
        <v>-2.4547939252466154E-4</v>
      </c>
      <c r="CK182" s="155">
        <f t="shared" si="258"/>
        <v>0.42054085364555571</v>
      </c>
      <c r="CL182" s="145">
        <f t="shared" si="259"/>
        <v>0.49863957685607596</v>
      </c>
      <c r="CM182" s="145">
        <f t="shared" si="260"/>
        <v>0.37815999764163327</v>
      </c>
      <c r="CN182" s="145">
        <f t="shared" si="261"/>
        <v>0.32285960698744298</v>
      </c>
      <c r="CO182" s="145">
        <f t="shared" si="262"/>
        <v>0.41927010837303286</v>
      </c>
      <c r="CP182" s="156">
        <f t="shared" si="263"/>
        <v>0.26784861539998983</v>
      </c>
      <c r="CQ182" s="160">
        <f t="shared" si="240"/>
        <v>0.2833533125558399</v>
      </c>
      <c r="CR182" s="146">
        <f t="shared" si="241"/>
        <v>0.28536243035349834</v>
      </c>
      <c r="CS182" s="146">
        <f t="shared" si="242"/>
        <v>0.28216773833138059</v>
      </c>
      <c r="CT182" s="146">
        <f t="shared" si="243"/>
        <v>0.20081536599617952</v>
      </c>
      <c r="CU182" s="146">
        <f t="shared" si="244"/>
        <v>0.20292141475751804</v>
      </c>
      <c r="CV182" s="408">
        <f t="shared" si="245"/>
        <v>0.19947015251981839</v>
      </c>
      <c r="CW182" s="410">
        <f t="shared" si="210"/>
        <v>0.33664430149950664</v>
      </c>
      <c r="CX182" s="411">
        <f t="shared" si="211"/>
        <v>0.30289636655391389</v>
      </c>
      <c r="CY182" s="411">
        <f t="shared" si="212"/>
        <v>0.35660847373469906</v>
      </c>
      <c r="CZ182" s="411">
        <f t="shared" si="213"/>
        <v>0.28484796769257653</v>
      </c>
      <c r="DA182" s="411">
        <f t="shared" si="214"/>
        <v>0.24931539609783959</v>
      </c>
      <c r="DB182" s="412">
        <f t="shared" si="215"/>
        <v>0.3076092768625488</v>
      </c>
    </row>
    <row r="183" spans="1:106" x14ac:dyDescent="0.25">
      <c r="A183" s="191">
        <v>17</v>
      </c>
      <c r="B183" s="192" t="s">
        <v>145</v>
      </c>
      <c r="C183" s="2">
        <v>1705</v>
      </c>
      <c r="D183" s="7" t="s">
        <v>181</v>
      </c>
      <c r="E183" s="24">
        <v>619828.67110542662</v>
      </c>
      <c r="F183" s="25">
        <v>313500.44027729641</v>
      </c>
      <c r="G183" s="26">
        <v>306328.23082813021</v>
      </c>
      <c r="H183" s="41">
        <v>791619.85968423553</v>
      </c>
      <c r="I183" s="33">
        <v>383082.98435607622</v>
      </c>
      <c r="J183" s="33">
        <v>408536.87532815931</v>
      </c>
      <c r="K183" s="33">
        <v>707721.67972421611</v>
      </c>
      <c r="L183" s="33">
        <v>354388.70892966335</v>
      </c>
      <c r="M183" s="42">
        <v>353332.97079455276</v>
      </c>
      <c r="N183" s="11">
        <v>801280.06168795121</v>
      </c>
      <c r="O183" s="12">
        <v>372790.81289844681</v>
      </c>
      <c r="P183" s="12">
        <v>428489.2487895044</v>
      </c>
      <c r="Q183" s="12">
        <v>727850.36986573064</v>
      </c>
      <c r="R183" s="12">
        <v>347731.50351072429</v>
      </c>
      <c r="S183" s="13">
        <v>380118.86635500635</v>
      </c>
      <c r="T183" s="50">
        <v>863701.1768369819</v>
      </c>
      <c r="U183" s="35">
        <v>394790.92492123437</v>
      </c>
      <c r="V183" s="35">
        <v>468910.25191574759</v>
      </c>
      <c r="W183" s="35">
        <v>731430.7857219791</v>
      </c>
      <c r="X183" s="35">
        <v>348749.7113917144</v>
      </c>
      <c r="Y183" s="51">
        <v>382681.0743302647</v>
      </c>
      <c r="Z183" s="59">
        <v>1086289.8840482319</v>
      </c>
      <c r="AA183" s="37">
        <v>496450.29051942524</v>
      </c>
      <c r="AB183" s="37">
        <v>589839.59352880658</v>
      </c>
      <c r="AC183" s="37">
        <v>860750.00625382108</v>
      </c>
      <c r="AD183" s="37">
        <v>410425.29559817951</v>
      </c>
      <c r="AE183" s="226">
        <v>450324.71065564163</v>
      </c>
      <c r="AF183" s="41">
        <v>1236531.6655575708</v>
      </c>
      <c r="AG183" s="33">
        <v>589131.32613692642</v>
      </c>
      <c r="AH183" s="33">
        <v>647400.33942064433</v>
      </c>
      <c r="AI183" s="33">
        <v>943435.08996693091</v>
      </c>
      <c r="AJ183" s="33">
        <v>467016.99589364271</v>
      </c>
      <c r="AK183" s="42">
        <v>476418.09407328814</v>
      </c>
      <c r="AL183" s="108">
        <v>78489.890625</v>
      </c>
      <c r="AM183" s="333">
        <v>80870.3046875</v>
      </c>
      <c r="AN183" s="333">
        <v>83323.5859375</v>
      </c>
      <c r="AO183" s="333">
        <v>85852</v>
      </c>
      <c r="AP183" s="388">
        <v>91153</v>
      </c>
      <c r="AQ183" s="93">
        <v>93714</v>
      </c>
      <c r="AR183" s="391">
        <f t="shared" si="177"/>
        <v>7896.9236186959788</v>
      </c>
      <c r="AS183" s="122">
        <f t="shared" si="178"/>
        <v>3994.1505559627144</v>
      </c>
      <c r="AT183" s="123">
        <f t="shared" si="179"/>
        <v>3902.7730627332649</v>
      </c>
      <c r="AU183" s="116">
        <f t="shared" si="180"/>
        <v>9788.7582190177527</v>
      </c>
      <c r="AV183" s="117">
        <f t="shared" si="181"/>
        <v>4737.0043409183399</v>
      </c>
      <c r="AW183" s="117">
        <f t="shared" si="182"/>
        <v>5051.7538780994137</v>
      </c>
      <c r="AX183" s="117">
        <f t="shared" si="183"/>
        <v>8751.3170929552289</v>
      </c>
      <c r="AY183" s="117">
        <f t="shared" si="184"/>
        <v>4382.1858999925425</v>
      </c>
      <c r="AZ183" s="118">
        <f t="shared" si="185"/>
        <v>4369.1311929626863</v>
      </c>
      <c r="BA183" s="110">
        <f t="shared" si="186"/>
        <v>9616.4855685517614</v>
      </c>
      <c r="BB183" s="111">
        <f t="shared" si="187"/>
        <v>4474.0130744981698</v>
      </c>
      <c r="BC183" s="111">
        <f t="shared" si="188"/>
        <v>5142.4724940535916</v>
      </c>
      <c r="BD183" s="111">
        <f t="shared" si="189"/>
        <v>8735.2261868768128</v>
      </c>
      <c r="BE183" s="111">
        <f t="shared" si="190"/>
        <v>4173.266183857635</v>
      </c>
      <c r="BF183" s="112">
        <f t="shared" si="191"/>
        <v>4561.9600030191796</v>
      </c>
      <c r="BG183" s="126">
        <f t="shared" si="192"/>
        <v>10060.350100603155</v>
      </c>
      <c r="BH183" s="127">
        <f t="shared" si="193"/>
        <v>4598.5058580025443</v>
      </c>
      <c r="BI183" s="127">
        <f t="shared" si="194"/>
        <v>5461.8442426006104</v>
      </c>
      <c r="BJ183" s="127">
        <f t="shared" si="195"/>
        <v>8519.6708955176236</v>
      </c>
      <c r="BK183" s="127">
        <f t="shared" si="196"/>
        <v>4062.2199994375715</v>
      </c>
      <c r="BL183" s="128">
        <f t="shared" si="197"/>
        <v>4457.4508960800522</v>
      </c>
      <c r="BM183" s="132">
        <f t="shared" si="198"/>
        <v>11917.21483712255</v>
      </c>
      <c r="BN183" s="133">
        <f t="shared" si="199"/>
        <v>5446.3406637129356</v>
      </c>
      <c r="BO183" s="133">
        <f t="shared" si="200"/>
        <v>6470.8741734096138</v>
      </c>
      <c r="BP183" s="133">
        <f t="shared" si="201"/>
        <v>9442.9147285752642</v>
      </c>
      <c r="BQ183" s="133">
        <f t="shared" si="202"/>
        <v>4502.5977817315888</v>
      </c>
      <c r="BR183" s="231">
        <f t="shared" si="203"/>
        <v>4940.3169468436763</v>
      </c>
      <c r="BS183" s="401">
        <f t="shared" si="204"/>
        <v>13194.737878626147</v>
      </c>
      <c r="BT183" s="402">
        <f t="shared" si="205"/>
        <v>6286.4814876851524</v>
      </c>
      <c r="BU183" s="402">
        <f t="shared" si="206"/>
        <v>6908.2563909409937</v>
      </c>
      <c r="BV183" s="402">
        <f t="shared" si="207"/>
        <v>10067.173420907558</v>
      </c>
      <c r="BW183" s="402">
        <f t="shared" si="208"/>
        <v>4983.4282593171001</v>
      </c>
      <c r="BX183" s="403">
        <f t="shared" si="209"/>
        <v>5083.7451615904574</v>
      </c>
      <c r="BY183" s="223">
        <f t="shared" si="246"/>
        <v>0.27715915153203513</v>
      </c>
      <c r="BZ183" s="143">
        <f t="shared" si="247"/>
        <v>0.22195357689843398</v>
      </c>
      <c r="CA183" s="143">
        <f t="shared" si="248"/>
        <v>0.33365728070089207</v>
      </c>
      <c r="CB183" s="143">
        <f t="shared" si="249"/>
        <v>0.14180210228422907</v>
      </c>
      <c r="CC183" s="143">
        <f t="shared" si="250"/>
        <v>0.13042491620171434</v>
      </c>
      <c r="CD183" s="147">
        <f t="shared" si="251"/>
        <v>0.15344566786857861</v>
      </c>
      <c r="CE183" s="150">
        <f t="shared" si="252"/>
        <v>1.2203081928198436E-2</v>
      </c>
      <c r="CF183" s="144">
        <f t="shared" si="253"/>
        <v>-2.6866689145511168E-2</v>
      </c>
      <c r="CG183" s="144">
        <f t="shared" si="254"/>
        <v>4.8838610823853414E-2</v>
      </c>
      <c r="CH183" s="144">
        <f t="shared" si="255"/>
        <v>2.8441533894169022E-2</v>
      </c>
      <c r="CI183" s="144">
        <f t="shared" si="256"/>
        <v>-1.8785038154983485E-2</v>
      </c>
      <c r="CJ183" s="151">
        <f t="shared" si="257"/>
        <v>7.5809216162927462E-2</v>
      </c>
      <c r="CK183" s="155">
        <f t="shared" si="258"/>
        <v>7.7901745137070239E-2</v>
      </c>
      <c r="CL183" s="145">
        <f t="shared" si="259"/>
        <v>5.9014630354586262E-2</v>
      </c>
      <c r="CM183" s="145">
        <f t="shared" si="260"/>
        <v>9.4333762726681689E-2</v>
      </c>
      <c r="CN183" s="145">
        <f t="shared" si="261"/>
        <v>4.9191647136333245E-3</v>
      </c>
      <c r="CO183" s="145">
        <f t="shared" si="262"/>
        <v>2.9281439004237701E-3</v>
      </c>
      <c r="CP183" s="156">
        <f t="shared" si="263"/>
        <v>6.7405440825065921E-3</v>
      </c>
      <c r="CQ183" s="160">
        <f t="shared" si="240"/>
        <v>0.25771495186148413</v>
      </c>
      <c r="CR183" s="146">
        <f t="shared" si="241"/>
        <v>0.25750177924802387</v>
      </c>
      <c r="CS183" s="146">
        <f t="shared" si="242"/>
        <v>0.25789442887844394</v>
      </c>
      <c r="CT183" s="146">
        <f t="shared" si="243"/>
        <v>0.17680308657529889</v>
      </c>
      <c r="CU183" s="146">
        <f t="shared" si="244"/>
        <v>0.17684769963061364</v>
      </c>
      <c r="CV183" s="408">
        <f t="shared" si="245"/>
        <v>0.17676242924675845</v>
      </c>
      <c r="CW183" s="410">
        <f t="shared" si="210"/>
        <v>0.13830726375674143</v>
      </c>
      <c r="CX183" s="411">
        <f t="shared" si="211"/>
        <v>0.18668744361198986</v>
      </c>
      <c r="CY183" s="411">
        <f t="shared" si="212"/>
        <v>9.7587117791587519E-2</v>
      </c>
      <c r="CZ183" s="411">
        <f t="shared" si="213"/>
        <v>9.6061670766607418E-2</v>
      </c>
      <c r="DA183" s="411">
        <f t="shared" si="214"/>
        <v>0.13788550779498843</v>
      </c>
      <c r="DB183" s="412">
        <f t="shared" si="215"/>
        <v>5.7943485667611615E-2</v>
      </c>
    </row>
    <row r="184" spans="1:106" ht="30" x14ac:dyDescent="0.25">
      <c r="A184" s="193">
        <v>17</v>
      </c>
      <c r="B184" s="192" t="s">
        <v>145</v>
      </c>
      <c r="C184" s="2">
        <v>1707</v>
      </c>
      <c r="D184" s="7" t="s">
        <v>182</v>
      </c>
      <c r="E184" s="24">
        <v>61975.988148034987</v>
      </c>
      <c r="F184" s="25">
        <v>25015.288913243159</v>
      </c>
      <c r="G184" s="26">
        <v>36960.699234791828</v>
      </c>
      <c r="H184" s="41">
        <v>64048.349949373376</v>
      </c>
      <c r="I184" s="33">
        <v>24701.987493745535</v>
      </c>
      <c r="J184" s="33">
        <v>39346.362455627837</v>
      </c>
      <c r="K184" s="33">
        <v>56881.371570221716</v>
      </c>
      <c r="L184" s="33">
        <v>22851.720941403695</v>
      </c>
      <c r="M184" s="42">
        <v>34029.650628818017</v>
      </c>
      <c r="N184" s="11">
        <v>80427.421857328867</v>
      </c>
      <c r="O184" s="12">
        <v>30128.92742228532</v>
      </c>
      <c r="P184" s="12">
        <v>50298.494435043547</v>
      </c>
      <c r="Q184" s="12">
        <v>72724.140827664465</v>
      </c>
      <c r="R184" s="12">
        <v>28103.63579043129</v>
      </c>
      <c r="S184" s="13">
        <v>44620.505037233183</v>
      </c>
      <c r="T184" s="50">
        <v>76011.451748124746</v>
      </c>
      <c r="U184" s="35">
        <v>29150.469738118762</v>
      </c>
      <c r="V184" s="35">
        <v>46860.982010005981</v>
      </c>
      <c r="W184" s="35">
        <v>63994.479549717842</v>
      </c>
      <c r="X184" s="35">
        <v>25750.890576145102</v>
      </c>
      <c r="Y184" s="51">
        <v>38243.58897357274</v>
      </c>
      <c r="Z184" s="59">
        <v>71812.985254447267</v>
      </c>
      <c r="AA184" s="37">
        <v>28065.904477382082</v>
      </c>
      <c r="AB184" s="37">
        <v>43747.080777065188</v>
      </c>
      <c r="AC184" s="37">
        <v>56602.21411955743</v>
      </c>
      <c r="AD184" s="37">
        <v>23202.639541831617</v>
      </c>
      <c r="AE184" s="226">
        <v>33399.574577725813</v>
      </c>
      <c r="AF184" s="41">
        <v>79066.968574689745</v>
      </c>
      <c r="AG184" s="33">
        <v>29605.784431914868</v>
      </c>
      <c r="AH184" s="33">
        <v>49461.184142774873</v>
      </c>
      <c r="AI184" s="33">
        <v>59867.332084101457</v>
      </c>
      <c r="AJ184" s="33">
        <v>23469.138192210325</v>
      </c>
      <c r="AK184" s="42">
        <v>36398.193891891133</v>
      </c>
      <c r="AL184" s="108">
        <v>14831.7109375</v>
      </c>
      <c r="AM184" s="333">
        <v>15694.2509765625</v>
      </c>
      <c r="AN184" s="333">
        <v>16607.037109375</v>
      </c>
      <c r="AO184" s="333">
        <v>17573</v>
      </c>
      <c r="AP184" s="388">
        <v>18931</v>
      </c>
      <c r="AQ184" s="93">
        <v>19953</v>
      </c>
      <c r="AR184" s="391">
        <f t="shared" si="177"/>
        <v>4178.6135402178706</v>
      </c>
      <c r="AS184" s="122">
        <f t="shared" si="178"/>
        <v>1686.6084444779287</v>
      </c>
      <c r="AT184" s="123">
        <f t="shared" si="179"/>
        <v>2492.0050957399417</v>
      </c>
      <c r="AU184" s="116">
        <f t="shared" si="180"/>
        <v>4081.0071181493131</v>
      </c>
      <c r="AV184" s="117">
        <f t="shared" si="181"/>
        <v>1573.9513488496532</v>
      </c>
      <c r="AW184" s="117">
        <f t="shared" si="182"/>
        <v>2507.0557692996599</v>
      </c>
      <c r="AX184" s="117">
        <f t="shared" si="183"/>
        <v>3624.3444593289155</v>
      </c>
      <c r="AY184" s="117">
        <f t="shared" si="184"/>
        <v>1456.0568054843795</v>
      </c>
      <c r="AZ184" s="118">
        <f t="shared" si="185"/>
        <v>2168.2876538445357</v>
      </c>
      <c r="BA184" s="110">
        <f t="shared" si="186"/>
        <v>4842.9723693413071</v>
      </c>
      <c r="BB184" s="111">
        <f t="shared" si="187"/>
        <v>1814.2265368502697</v>
      </c>
      <c r="BC184" s="111">
        <f t="shared" si="188"/>
        <v>3028.7458324910381</v>
      </c>
      <c r="BD184" s="111">
        <f t="shared" si="189"/>
        <v>4379.1159343294448</v>
      </c>
      <c r="BE184" s="111">
        <f t="shared" si="190"/>
        <v>1692.2727157974634</v>
      </c>
      <c r="BF184" s="112">
        <f t="shared" si="191"/>
        <v>2686.8432185319816</v>
      </c>
      <c r="BG184" s="126">
        <f t="shared" si="192"/>
        <v>4325.4681470508594</v>
      </c>
      <c r="BH184" s="127">
        <f t="shared" si="193"/>
        <v>1658.8214726067697</v>
      </c>
      <c r="BI184" s="127">
        <f t="shared" si="194"/>
        <v>2666.6466744440891</v>
      </c>
      <c r="BJ184" s="127">
        <f t="shared" si="195"/>
        <v>3641.636575981212</v>
      </c>
      <c r="BK184" s="127">
        <f t="shared" si="196"/>
        <v>1465.3667886043988</v>
      </c>
      <c r="BL184" s="128">
        <f t="shared" si="197"/>
        <v>2176.2697873768129</v>
      </c>
      <c r="BM184" s="132">
        <f t="shared" si="198"/>
        <v>3793.4068593548818</v>
      </c>
      <c r="BN184" s="133">
        <f t="shared" si="199"/>
        <v>1482.5368167229456</v>
      </c>
      <c r="BO184" s="133">
        <f t="shared" si="200"/>
        <v>2310.8700426319365</v>
      </c>
      <c r="BP184" s="133">
        <f t="shared" si="201"/>
        <v>2989.9220389602992</v>
      </c>
      <c r="BQ184" s="133">
        <f t="shared" si="202"/>
        <v>1225.6425725968843</v>
      </c>
      <c r="BR184" s="231">
        <f t="shared" si="203"/>
        <v>1764.2794663634152</v>
      </c>
      <c r="BS184" s="401">
        <f t="shared" si="204"/>
        <v>3962.6606813356261</v>
      </c>
      <c r="BT184" s="402">
        <f t="shared" si="205"/>
        <v>1483.7760954199805</v>
      </c>
      <c r="BU184" s="402">
        <f t="shared" si="206"/>
        <v>2478.8845859156454</v>
      </c>
      <c r="BV184" s="402">
        <f t="shared" si="207"/>
        <v>3000.4175855310709</v>
      </c>
      <c r="BW184" s="402">
        <f t="shared" si="208"/>
        <v>1176.2210290287337</v>
      </c>
      <c r="BX184" s="403">
        <f t="shared" si="209"/>
        <v>1824.196556502337</v>
      </c>
      <c r="BY184" s="223">
        <f t="shared" si="246"/>
        <v>3.3438140532561979E-2</v>
      </c>
      <c r="BZ184" s="143">
        <f t="shared" si="247"/>
        <v>-1.2524397402892334E-2</v>
      </c>
      <c r="CA184" s="143">
        <f t="shared" si="248"/>
        <v>6.4545943941188705E-2</v>
      </c>
      <c r="CB184" s="143">
        <f t="shared" si="249"/>
        <v>-8.2203071383780774E-2</v>
      </c>
      <c r="CC184" s="143">
        <f t="shared" si="250"/>
        <v>-8.6489825456066011E-2</v>
      </c>
      <c r="CD184" s="147">
        <f t="shared" si="251"/>
        <v>-7.9301762863153769E-2</v>
      </c>
      <c r="CE184" s="150">
        <f t="shared" si="252"/>
        <v>0.25572980288957059</v>
      </c>
      <c r="CF184" s="144">
        <f t="shared" si="253"/>
        <v>0.21969648919601587</v>
      </c>
      <c r="CG184" s="144">
        <f t="shared" si="254"/>
        <v>0.27835182964541594</v>
      </c>
      <c r="CH184" s="144">
        <f t="shared" si="255"/>
        <v>0.27852298248266372</v>
      </c>
      <c r="CI184" s="144">
        <f t="shared" si="256"/>
        <v>0.22982579134825498</v>
      </c>
      <c r="CJ184" s="151">
        <f t="shared" si="257"/>
        <v>0.31122430623622971</v>
      </c>
      <c r="CK184" s="155">
        <f t="shared" si="258"/>
        <v>-5.4906274591738892E-2</v>
      </c>
      <c r="CL184" s="145">
        <f t="shared" si="259"/>
        <v>-3.2475689242187473E-2</v>
      </c>
      <c r="CM184" s="145">
        <f t="shared" si="260"/>
        <v>-6.8342252857624533E-2</v>
      </c>
      <c r="CN184" s="145">
        <f t="shared" si="261"/>
        <v>-0.12003801184304726</v>
      </c>
      <c r="CO184" s="145">
        <f t="shared" si="262"/>
        <v>-8.3716755790268563E-2</v>
      </c>
      <c r="CP184" s="156">
        <f t="shared" si="263"/>
        <v>-0.14291447526959369</v>
      </c>
      <c r="CQ184" s="160">
        <f t="shared" si="240"/>
        <v>-5.5234657372282829E-2</v>
      </c>
      <c r="CR184" s="146">
        <f t="shared" si="241"/>
        <v>-3.720575587564004E-2</v>
      </c>
      <c r="CS184" s="146">
        <f t="shared" si="242"/>
        <v>-6.6449764801682923E-2</v>
      </c>
      <c r="CT184" s="146">
        <f t="shared" si="243"/>
        <v>-0.11551411125106971</v>
      </c>
      <c r="CU184" s="146">
        <f t="shared" si="244"/>
        <v>-9.89577827135079E-2</v>
      </c>
      <c r="CV184" s="408">
        <f t="shared" si="245"/>
        <v>-0.12666212889157083</v>
      </c>
      <c r="CW184" s="410">
        <f t="shared" si="210"/>
        <v>0.10101213999863973</v>
      </c>
      <c r="CX184" s="411">
        <f t="shared" si="211"/>
        <v>5.4866571493313289E-2</v>
      </c>
      <c r="CY184" s="411">
        <f t="shared" si="212"/>
        <v>0.1306167923484704</v>
      </c>
      <c r="CZ184" s="411">
        <f t="shared" si="213"/>
        <v>5.7685339970046351E-2</v>
      </c>
      <c r="DA184" s="411">
        <f t="shared" si="214"/>
        <v>1.1485704025106373E-2</v>
      </c>
      <c r="DB184" s="412">
        <f t="shared" si="215"/>
        <v>8.9780164929558731E-2</v>
      </c>
    </row>
    <row r="185" spans="1:106" ht="30" x14ac:dyDescent="0.25">
      <c r="A185" s="191">
        <v>17</v>
      </c>
      <c r="B185" s="192" t="s">
        <v>145</v>
      </c>
      <c r="C185" s="2">
        <v>1708</v>
      </c>
      <c r="D185" s="7" t="s">
        <v>183</v>
      </c>
      <c r="E185" s="24">
        <v>35451.045220996915</v>
      </c>
      <c r="F185" s="25">
        <v>13358.979187008921</v>
      </c>
      <c r="G185" s="26">
        <v>22092.066033987994</v>
      </c>
      <c r="H185" s="41">
        <v>30853.293741089285</v>
      </c>
      <c r="I185" s="33">
        <v>11204.586047863744</v>
      </c>
      <c r="J185" s="33">
        <v>19648.70769322554</v>
      </c>
      <c r="K185" s="33">
        <v>27358.981565660084</v>
      </c>
      <c r="L185" s="33">
        <v>10365.322777956921</v>
      </c>
      <c r="M185" s="42">
        <v>16993.658787703163</v>
      </c>
      <c r="N185" s="11">
        <v>33776.302350102713</v>
      </c>
      <c r="O185" s="12">
        <v>11963.086856315505</v>
      </c>
      <c r="P185" s="12">
        <v>21813.215493787207</v>
      </c>
      <c r="Q185" s="12">
        <v>30509.729824013339</v>
      </c>
      <c r="R185" s="12">
        <v>11158.918179427341</v>
      </c>
      <c r="S185" s="13">
        <v>19350.811644585996</v>
      </c>
      <c r="T185" s="50">
        <v>37180.294917661064</v>
      </c>
      <c r="U185" s="35">
        <v>13221.772106656264</v>
      </c>
      <c r="V185" s="35">
        <v>23958.522811004801</v>
      </c>
      <c r="W185" s="35">
        <v>31232.550830982393</v>
      </c>
      <c r="X185" s="35">
        <v>11679.825738657395</v>
      </c>
      <c r="Y185" s="51">
        <v>19552.725092324996</v>
      </c>
      <c r="Z185" s="59">
        <v>44726.461565002632</v>
      </c>
      <c r="AA185" s="37">
        <v>15982.655977193403</v>
      </c>
      <c r="AB185" s="37">
        <v>28743.805587809227</v>
      </c>
      <c r="AC185" s="37">
        <v>35158.205716118449</v>
      </c>
      <c r="AD185" s="37">
        <v>13213.178497731071</v>
      </c>
      <c r="AE185" s="226">
        <v>21945.027218387375</v>
      </c>
      <c r="AF185" s="41">
        <v>46231.933134473416</v>
      </c>
      <c r="AG185" s="33">
        <v>16155.902661104776</v>
      </c>
      <c r="AH185" s="33">
        <v>30076.030473368643</v>
      </c>
      <c r="AI185" s="33">
        <v>34939.902959366635</v>
      </c>
      <c r="AJ185" s="33">
        <v>12807.129398828854</v>
      </c>
      <c r="AK185" s="42">
        <v>22132.773560537778</v>
      </c>
      <c r="AL185" s="108">
        <v>11835.9375</v>
      </c>
      <c r="AM185" s="333">
        <v>12188.0458984375</v>
      </c>
      <c r="AN185" s="333">
        <v>12550.6298828125</v>
      </c>
      <c r="AO185" s="333">
        <v>12924</v>
      </c>
      <c r="AP185" s="388">
        <v>13712</v>
      </c>
      <c r="AQ185" s="93">
        <v>14080</v>
      </c>
      <c r="AR185" s="391">
        <f t="shared" si="177"/>
        <v>2995.2038206518846</v>
      </c>
      <c r="AS185" s="122">
        <f t="shared" si="178"/>
        <v>1128.6794296614796</v>
      </c>
      <c r="AT185" s="123">
        <f t="shared" si="179"/>
        <v>1866.5243909904048</v>
      </c>
      <c r="AU185" s="116">
        <f t="shared" si="180"/>
        <v>2531.4389195928989</v>
      </c>
      <c r="AV185" s="117">
        <f t="shared" si="181"/>
        <v>919.30947267766408</v>
      </c>
      <c r="AW185" s="117">
        <f t="shared" si="182"/>
        <v>1612.1294469152344</v>
      </c>
      <c r="AX185" s="117">
        <f t="shared" si="183"/>
        <v>2244.7389674802166</v>
      </c>
      <c r="AY185" s="117">
        <f t="shared" si="184"/>
        <v>850.44992973695219</v>
      </c>
      <c r="AZ185" s="118">
        <f t="shared" si="185"/>
        <v>1394.2890377432643</v>
      </c>
      <c r="BA185" s="110">
        <f t="shared" si="186"/>
        <v>2691.2037615225813</v>
      </c>
      <c r="BB185" s="111">
        <f t="shared" si="187"/>
        <v>953.18617216960502</v>
      </c>
      <c r="BC185" s="111">
        <f t="shared" si="188"/>
        <v>1738.0175893529761</v>
      </c>
      <c r="BD185" s="111">
        <f t="shared" si="189"/>
        <v>2430.9321610857942</v>
      </c>
      <c r="BE185" s="111">
        <f t="shared" si="190"/>
        <v>889.11220262410552</v>
      </c>
      <c r="BF185" s="112">
        <f t="shared" si="191"/>
        <v>1541.8199584616884</v>
      </c>
      <c r="BG185" s="126">
        <f t="shared" si="192"/>
        <v>2876.8411418803053</v>
      </c>
      <c r="BH185" s="127">
        <f t="shared" si="193"/>
        <v>1023.0402434738675</v>
      </c>
      <c r="BI185" s="127">
        <f t="shared" si="194"/>
        <v>1853.8008984064379</v>
      </c>
      <c r="BJ185" s="127">
        <f t="shared" si="195"/>
        <v>2416.631912022779</v>
      </c>
      <c r="BK185" s="127">
        <f t="shared" si="196"/>
        <v>903.73148705179472</v>
      </c>
      <c r="BL185" s="128">
        <f t="shared" si="197"/>
        <v>1512.900424970984</v>
      </c>
      <c r="BM185" s="132">
        <f t="shared" si="198"/>
        <v>3261.8481304698535</v>
      </c>
      <c r="BN185" s="133">
        <f t="shared" si="199"/>
        <v>1165.5962643810824</v>
      </c>
      <c r="BO185" s="133">
        <f t="shared" si="200"/>
        <v>2096.2518660887708</v>
      </c>
      <c r="BP185" s="133">
        <f t="shared" si="201"/>
        <v>2564.0465078849511</v>
      </c>
      <c r="BQ185" s="133">
        <f t="shared" si="202"/>
        <v>963.62153571550982</v>
      </c>
      <c r="BR185" s="231">
        <f t="shared" si="203"/>
        <v>1600.4249721694409</v>
      </c>
      <c r="BS185" s="401">
        <f t="shared" si="204"/>
        <v>3283.5179783006683</v>
      </c>
      <c r="BT185" s="402">
        <f t="shared" si="205"/>
        <v>1147.4362685443732</v>
      </c>
      <c r="BU185" s="402">
        <f t="shared" si="206"/>
        <v>2136.0817097562954</v>
      </c>
      <c r="BV185" s="402">
        <f t="shared" si="207"/>
        <v>2481.5271988186532</v>
      </c>
      <c r="BW185" s="402">
        <f t="shared" si="208"/>
        <v>909.59725843954936</v>
      </c>
      <c r="BX185" s="403">
        <f t="shared" si="209"/>
        <v>1571.9299403791035</v>
      </c>
      <c r="BY185" s="223">
        <f t="shared" si="246"/>
        <v>-0.12969297382477396</v>
      </c>
      <c r="BZ185" s="143">
        <f t="shared" si="247"/>
        <v>-0.16126929378258476</v>
      </c>
      <c r="CA185" s="143">
        <f t="shared" si="248"/>
        <v>-0.11059890627718652</v>
      </c>
      <c r="CB185" s="143">
        <f t="shared" si="249"/>
        <v>-0.22826022772789983</v>
      </c>
      <c r="CC185" s="143">
        <f t="shared" si="250"/>
        <v>-0.22409320107057379</v>
      </c>
      <c r="CD185" s="147">
        <f t="shared" si="251"/>
        <v>-0.23078001117872277</v>
      </c>
      <c r="CE185" s="150">
        <f t="shared" si="252"/>
        <v>9.4738948571985768E-2</v>
      </c>
      <c r="CF185" s="144">
        <f t="shared" si="253"/>
        <v>6.7695567262511788E-2</v>
      </c>
      <c r="CG185" s="144">
        <f t="shared" si="254"/>
        <v>0.11016031356138213</v>
      </c>
      <c r="CH185" s="144">
        <f t="shared" si="255"/>
        <v>0.11516321434669008</v>
      </c>
      <c r="CI185" s="144">
        <f t="shared" si="256"/>
        <v>7.6562536302110559E-2</v>
      </c>
      <c r="CJ185" s="151">
        <f t="shared" si="257"/>
        <v>0.13870779014278548</v>
      </c>
      <c r="CK185" s="155">
        <f t="shared" si="258"/>
        <v>0.10078049788502084</v>
      </c>
      <c r="CL185" s="145">
        <f t="shared" si="259"/>
        <v>0.10521408608483677</v>
      </c>
      <c r="CM185" s="145">
        <f t="shared" si="260"/>
        <v>9.8348971880308778E-2</v>
      </c>
      <c r="CN185" s="145">
        <f t="shared" si="261"/>
        <v>2.369149157132628E-2</v>
      </c>
      <c r="CO185" s="145">
        <f t="shared" si="262"/>
        <v>4.6680829705374398E-2</v>
      </c>
      <c r="CP185" s="156">
        <f t="shared" si="263"/>
        <v>1.0434365826484158E-2</v>
      </c>
      <c r="CQ185" s="160">
        <f t="shared" si="240"/>
        <v>0.20296145213622427</v>
      </c>
      <c r="CR185" s="146">
        <f t="shared" si="241"/>
        <v>0.20881345165125184</v>
      </c>
      <c r="CS185" s="146">
        <f t="shared" si="242"/>
        <v>0.19973196238152111</v>
      </c>
      <c r="CT185" s="146">
        <f t="shared" si="243"/>
        <v>0.12569113891401545</v>
      </c>
      <c r="CU185" s="146">
        <f t="shared" si="244"/>
        <v>0.1312821606574702</v>
      </c>
      <c r="CV185" s="408">
        <f t="shared" si="245"/>
        <v>0.12235134053009451</v>
      </c>
      <c r="CW185" s="410">
        <f t="shared" si="210"/>
        <v>3.3659527644117941E-2</v>
      </c>
      <c r="CX185" s="411">
        <f t="shared" si="211"/>
        <v>1.0839667959980434E-2</v>
      </c>
      <c r="CY185" s="411">
        <f t="shared" si="212"/>
        <v>4.6348242980200093E-2</v>
      </c>
      <c r="CZ185" s="411">
        <f t="shared" si="213"/>
        <v>-6.2091552257950633E-3</v>
      </c>
      <c r="DA185" s="411">
        <f t="shared" si="214"/>
        <v>-3.0730614815499692E-2</v>
      </c>
      <c r="DB185" s="412">
        <f t="shared" si="215"/>
        <v>8.5553023143709727E-3</v>
      </c>
    </row>
    <row r="186" spans="1:106" x14ac:dyDescent="0.25">
      <c r="A186" s="193">
        <v>17</v>
      </c>
      <c r="B186" s="192" t="s">
        <v>145</v>
      </c>
      <c r="C186" s="2">
        <v>1709</v>
      </c>
      <c r="D186" s="7" t="s">
        <v>184</v>
      </c>
      <c r="E186" s="24">
        <v>190412.84703382535</v>
      </c>
      <c r="F186" s="25">
        <v>73838.025502508608</v>
      </c>
      <c r="G186" s="26">
        <v>116574.82153131675</v>
      </c>
      <c r="H186" s="41">
        <v>157775.88675511398</v>
      </c>
      <c r="I186" s="33">
        <v>59950.389767802131</v>
      </c>
      <c r="J186" s="33">
        <v>97825.496987311853</v>
      </c>
      <c r="K186" s="33">
        <v>140066.63343971741</v>
      </c>
      <c r="L186" s="33">
        <v>55459.892757579517</v>
      </c>
      <c r="M186" s="42">
        <v>84606.740682137897</v>
      </c>
      <c r="N186" s="11">
        <v>251241.37130156055</v>
      </c>
      <c r="O186" s="12">
        <v>91441.332444510161</v>
      </c>
      <c r="P186" s="12">
        <v>159800.03885705039</v>
      </c>
      <c r="Q186" s="12">
        <v>227055.44195297433</v>
      </c>
      <c r="R186" s="12">
        <v>85294.569806406216</v>
      </c>
      <c r="S186" s="13">
        <v>141760.87214656812</v>
      </c>
      <c r="T186" s="50">
        <v>175950.29782383642</v>
      </c>
      <c r="U186" s="35">
        <v>66507.414739071712</v>
      </c>
      <c r="V186" s="35">
        <v>109442.8830847647</v>
      </c>
      <c r="W186" s="35">
        <v>148068.33738590748</v>
      </c>
      <c r="X186" s="35">
        <v>58751.20280509966</v>
      </c>
      <c r="Y186" s="51">
        <v>89317.134580807819</v>
      </c>
      <c r="Z186" s="59">
        <v>122677.41198064676</v>
      </c>
      <c r="AA186" s="37">
        <v>45339.407933900264</v>
      </c>
      <c r="AB186" s="37">
        <v>77338.004046746501</v>
      </c>
      <c r="AC186" s="37">
        <v>96528.21695256079</v>
      </c>
      <c r="AD186" s="37">
        <v>37482.987237348279</v>
      </c>
      <c r="AE186" s="226">
        <v>59045.229715212517</v>
      </c>
      <c r="AF186" s="41">
        <v>105382.75202576953</v>
      </c>
      <c r="AG186" s="33">
        <v>37874.107488183821</v>
      </c>
      <c r="AH186" s="33">
        <v>67508.6445375857</v>
      </c>
      <c r="AI186" s="33">
        <v>79702.828254800232</v>
      </c>
      <c r="AJ186" s="33">
        <v>30023.614628113497</v>
      </c>
      <c r="AK186" s="42">
        <v>49679.213626686731</v>
      </c>
      <c r="AL186" s="108">
        <v>19251.443359375</v>
      </c>
      <c r="AM186" s="333">
        <v>19641.345703125</v>
      </c>
      <c r="AN186" s="333">
        <v>20039.14453125</v>
      </c>
      <c r="AO186" s="333">
        <v>20445</v>
      </c>
      <c r="AP186" s="388">
        <v>21577</v>
      </c>
      <c r="AQ186" s="93">
        <v>21956</v>
      </c>
      <c r="AR186" s="391">
        <f t="shared" si="177"/>
        <v>9890.8348573822004</v>
      </c>
      <c r="AS186" s="122">
        <f t="shared" si="178"/>
        <v>3835.4540033254821</v>
      </c>
      <c r="AT186" s="123">
        <f t="shared" si="179"/>
        <v>6055.3808540567188</v>
      </c>
      <c r="AU186" s="116">
        <f t="shared" si="180"/>
        <v>8032.8450575568941</v>
      </c>
      <c r="AV186" s="117">
        <f t="shared" si="181"/>
        <v>3052.2547015841096</v>
      </c>
      <c r="AW186" s="117">
        <f t="shared" si="182"/>
        <v>4980.590355972784</v>
      </c>
      <c r="AX186" s="117">
        <f t="shared" si="183"/>
        <v>7131.2136936438301</v>
      </c>
      <c r="AY186" s="117">
        <f t="shared" si="184"/>
        <v>2823.6299893013784</v>
      </c>
      <c r="AZ186" s="118">
        <f t="shared" si="185"/>
        <v>4307.5837043424517</v>
      </c>
      <c r="BA186" s="110">
        <f t="shared" si="186"/>
        <v>12537.52977876689</v>
      </c>
      <c r="BB186" s="111">
        <f t="shared" si="187"/>
        <v>4563.1355321536894</v>
      </c>
      <c r="BC186" s="111">
        <f t="shared" si="188"/>
        <v>7974.3942466132012</v>
      </c>
      <c r="BD186" s="111">
        <f t="shared" si="189"/>
        <v>11330.59555505941</v>
      </c>
      <c r="BE186" s="111">
        <f t="shared" si="190"/>
        <v>4256.3977555725387</v>
      </c>
      <c r="BF186" s="112">
        <f t="shared" si="191"/>
        <v>7074.1977994868712</v>
      </c>
      <c r="BG186" s="126">
        <f t="shared" si="192"/>
        <v>8606.0307079401537</v>
      </c>
      <c r="BH186" s="127">
        <f t="shared" si="193"/>
        <v>3252.9916722461098</v>
      </c>
      <c r="BI186" s="127">
        <f t="shared" si="194"/>
        <v>5353.0390356940434</v>
      </c>
      <c r="BJ186" s="127">
        <f t="shared" si="195"/>
        <v>7242.276223326362</v>
      </c>
      <c r="BK186" s="127">
        <f t="shared" si="196"/>
        <v>2873.6220496502647</v>
      </c>
      <c r="BL186" s="128">
        <f t="shared" si="197"/>
        <v>4368.6541736760973</v>
      </c>
      <c r="BM186" s="132">
        <f t="shared" si="198"/>
        <v>5685.5638865758337</v>
      </c>
      <c r="BN186" s="133">
        <f t="shared" si="199"/>
        <v>2101.2841420911277</v>
      </c>
      <c r="BO186" s="133">
        <f t="shared" si="200"/>
        <v>3584.279744484706</v>
      </c>
      <c r="BP186" s="133">
        <f t="shared" si="201"/>
        <v>4473.6625551541356</v>
      </c>
      <c r="BQ186" s="133">
        <f t="shared" si="202"/>
        <v>1737.1732510241591</v>
      </c>
      <c r="BR186" s="231">
        <f t="shared" si="203"/>
        <v>2736.4893041299774</v>
      </c>
      <c r="BS186" s="401">
        <f t="shared" si="204"/>
        <v>4799.7245411627591</v>
      </c>
      <c r="BT186" s="402">
        <f t="shared" si="205"/>
        <v>1725.0003410540999</v>
      </c>
      <c r="BU186" s="402">
        <f t="shared" si="206"/>
        <v>3074.7242001086584</v>
      </c>
      <c r="BV186" s="402">
        <f t="shared" si="207"/>
        <v>3630.1160618874219</v>
      </c>
      <c r="BW186" s="402">
        <f t="shared" si="208"/>
        <v>1367.444645113568</v>
      </c>
      <c r="BX186" s="403">
        <f t="shared" si="209"/>
        <v>2262.6714167738537</v>
      </c>
      <c r="BY186" s="223">
        <f t="shared" si="246"/>
        <v>-0.17140104140616977</v>
      </c>
      <c r="BZ186" s="143">
        <f t="shared" si="247"/>
        <v>-0.1880824363895626</v>
      </c>
      <c r="CA186" s="143">
        <f t="shared" si="248"/>
        <v>-0.16083511257161187</v>
      </c>
      <c r="CB186" s="143">
        <f t="shared" si="249"/>
        <v>-0.2644055502471655</v>
      </c>
      <c r="CC186" s="143">
        <f t="shared" si="250"/>
        <v>-0.24889794411288399</v>
      </c>
      <c r="CD186" s="147">
        <f t="shared" si="251"/>
        <v>-0.27422800592142377</v>
      </c>
      <c r="CE186" s="150">
        <f t="shared" si="252"/>
        <v>0.5923939739379539</v>
      </c>
      <c r="CF186" s="144">
        <f t="shared" si="253"/>
        <v>0.52528336844310286</v>
      </c>
      <c r="CG186" s="144">
        <f t="shared" si="254"/>
        <v>0.63352135975119805</v>
      </c>
      <c r="CH186" s="144">
        <f t="shared" si="255"/>
        <v>0.62105304009249007</v>
      </c>
      <c r="CI186" s="144">
        <f t="shared" si="256"/>
        <v>0.53795050017923618</v>
      </c>
      <c r="CJ186" s="151">
        <f t="shared" si="257"/>
        <v>0.67552692614829146</v>
      </c>
      <c r="CK186" s="155">
        <f t="shared" si="258"/>
        <v>-0.29967625589558494</v>
      </c>
      <c r="CL186" s="145">
        <f t="shared" si="259"/>
        <v>-0.27267666643603683</v>
      </c>
      <c r="CM186" s="145">
        <f t="shared" si="260"/>
        <v>-0.31512605461462267</v>
      </c>
      <c r="CN186" s="145">
        <f t="shared" si="261"/>
        <v>-0.34787584868116023</v>
      </c>
      <c r="CO186" s="145">
        <f t="shared" si="262"/>
        <v>-0.31119644616946018</v>
      </c>
      <c r="CP186" s="156">
        <f t="shared" si="263"/>
        <v>-0.36994508267089488</v>
      </c>
      <c r="CQ186" s="160">
        <f t="shared" si="240"/>
        <v>-0.30277235390943819</v>
      </c>
      <c r="CR186" s="146">
        <f t="shared" si="241"/>
        <v>-0.3182804035943933</v>
      </c>
      <c r="CS186" s="146">
        <f t="shared" si="242"/>
        <v>-0.293348257402472</v>
      </c>
      <c r="CT186" s="146">
        <f t="shared" si="243"/>
        <v>-0.34808333329912883</v>
      </c>
      <c r="CU186" s="146">
        <f t="shared" si="244"/>
        <v>-0.36200476845225166</v>
      </c>
      <c r="CV186" s="408">
        <f t="shared" si="245"/>
        <v>-0.33892606393689695</v>
      </c>
      <c r="CW186" s="410">
        <f t="shared" si="210"/>
        <v>-0.14097672648658086</v>
      </c>
      <c r="CX186" s="411">
        <f t="shared" si="211"/>
        <v>-0.16465368177281908</v>
      </c>
      <c r="CY186" s="411">
        <f t="shared" si="212"/>
        <v>-0.12709611051274999</v>
      </c>
      <c r="CZ186" s="411">
        <f t="shared" si="213"/>
        <v>-0.17430539202883513</v>
      </c>
      <c r="DA186" s="411">
        <f t="shared" si="214"/>
        <v>-0.1990068870978943</v>
      </c>
      <c r="DB186" s="412">
        <f t="shared" si="215"/>
        <v>-0.15862443306089313</v>
      </c>
    </row>
    <row r="187" spans="1:106" x14ac:dyDescent="0.25">
      <c r="A187" s="191">
        <v>18</v>
      </c>
      <c r="B187" s="192" t="s">
        <v>354</v>
      </c>
      <c r="C187" s="2">
        <v>1801</v>
      </c>
      <c r="D187" s="7" t="s">
        <v>185</v>
      </c>
      <c r="E187" s="24">
        <v>1684607.0469525915</v>
      </c>
      <c r="F187" s="25">
        <v>770961.13786667422</v>
      </c>
      <c r="G187" s="26">
        <v>913645.90908591729</v>
      </c>
      <c r="H187" s="41">
        <v>1991638.4440253358</v>
      </c>
      <c r="I187" s="33">
        <v>901212.46632314904</v>
      </c>
      <c r="J187" s="33">
        <v>1090425.9777021869</v>
      </c>
      <c r="K187" s="33">
        <v>1776789.6619783437</v>
      </c>
      <c r="L187" s="33">
        <v>833708.45340056857</v>
      </c>
      <c r="M187" s="42">
        <v>943081.20857777516</v>
      </c>
      <c r="N187" s="11">
        <v>2177157.2731214566</v>
      </c>
      <c r="O187" s="12">
        <v>1014980.127909122</v>
      </c>
      <c r="P187" s="12">
        <v>1162177.1452123346</v>
      </c>
      <c r="Q187" s="12">
        <v>1977736.0820296439</v>
      </c>
      <c r="R187" s="12">
        <v>946752.31711649499</v>
      </c>
      <c r="S187" s="13">
        <v>1030983.7649131489</v>
      </c>
      <c r="T187" s="50">
        <v>2369634.6100584087</v>
      </c>
      <c r="U187" s="35">
        <v>1043331.9070473636</v>
      </c>
      <c r="V187" s="35">
        <v>1326302.703011045</v>
      </c>
      <c r="W187" s="35">
        <v>2004062.003990496</v>
      </c>
      <c r="X187" s="35">
        <v>921656.70105291798</v>
      </c>
      <c r="Y187" s="51">
        <v>1082405.3029375779</v>
      </c>
      <c r="Z187" s="59">
        <v>2848333.6019299245</v>
      </c>
      <c r="AA187" s="37">
        <v>1267320.7789930599</v>
      </c>
      <c r="AB187" s="37">
        <v>1581012.8229368643</v>
      </c>
      <c r="AC187" s="37">
        <v>2254774.7363354685</v>
      </c>
      <c r="AD187" s="37">
        <v>1047719.2082851435</v>
      </c>
      <c r="AE187" s="226">
        <v>1207055.5280503249</v>
      </c>
      <c r="AF187" s="41">
        <v>3241371.9815610847</v>
      </c>
      <c r="AG187" s="33">
        <v>1434822.0866778926</v>
      </c>
      <c r="AH187" s="33">
        <v>1806549.8948831921</v>
      </c>
      <c r="AI187" s="33">
        <v>2466843.5598635217</v>
      </c>
      <c r="AJ187" s="33">
        <v>1137414.1398252775</v>
      </c>
      <c r="AK187" s="42">
        <v>1329429.4200382445</v>
      </c>
      <c r="AL187" s="108">
        <v>314469.5</v>
      </c>
      <c r="AM187" s="333">
        <v>319472.4375</v>
      </c>
      <c r="AN187" s="333">
        <v>324599.8125</v>
      </c>
      <c r="AO187" s="333">
        <v>329856</v>
      </c>
      <c r="AP187" s="388">
        <v>346973</v>
      </c>
      <c r="AQ187" s="93">
        <v>351477</v>
      </c>
      <c r="AR187" s="391">
        <f t="shared" si="177"/>
        <v>5356.9807149901389</v>
      </c>
      <c r="AS187" s="122">
        <f t="shared" si="178"/>
        <v>2451.6245227809827</v>
      </c>
      <c r="AT187" s="123">
        <f t="shared" si="179"/>
        <v>2905.3561922091562</v>
      </c>
      <c r="AU187" s="116">
        <f t="shared" si="180"/>
        <v>6234.1479584614735</v>
      </c>
      <c r="AV187" s="117">
        <f t="shared" si="181"/>
        <v>2820.939650930447</v>
      </c>
      <c r="AW187" s="117">
        <f t="shared" si="182"/>
        <v>3413.2083075310275</v>
      </c>
      <c r="AX187" s="117">
        <f t="shared" si="183"/>
        <v>5561.6367905864927</v>
      </c>
      <c r="AY187" s="117">
        <f t="shared" si="184"/>
        <v>2609.6412570820557</v>
      </c>
      <c r="AZ187" s="118">
        <f t="shared" si="185"/>
        <v>2951.9955335044365</v>
      </c>
      <c r="BA187" s="110">
        <f t="shared" si="186"/>
        <v>6707.2043460328759</v>
      </c>
      <c r="BB187" s="111">
        <f t="shared" si="187"/>
        <v>3126.8660326448035</v>
      </c>
      <c r="BC187" s="111">
        <f t="shared" si="188"/>
        <v>3580.3383133880725</v>
      </c>
      <c r="BD187" s="111">
        <f t="shared" si="189"/>
        <v>6092.8441911211639</v>
      </c>
      <c r="BE187" s="111">
        <f t="shared" si="190"/>
        <v>2916.6754898125364</v>
      </c>
      <c r="BF187" s="112">
        <f t="shared" si="191"/>
        <v>3176.1687013086271</v>
      </c>
      <c r="BG187" s="126">
        <f t="shared" si="192"/>
        <v>7183.8457086074186</v>
      </c>
      <c r="BH187" s="127">
        <f t="shared" si="193"/>
        <v>3162.9920542520481</v>
      </c>
      <c r="BI187" s="127">
        <f t="shared" si="194"/>
        <v>4020.8536543553705</v>
      </c>
      <c r="BJ187" s="127">
        <f t="shared" si="195"/>
        <v>6075.566319819849</v>
      </c>
      <c r="BK187" s="127">
        <f t="shared" si="196"/>
        <v>2794.1183457415295</v>
      </c>
      <c r="BL187" s="128">
        <f t="shared" si="197"/>
        <v>3281.447974078319</v>
      </c>
      <c r="BM187" s="132">
        <f t="shared" si="198"/>
        <v>8209.0929321011263</v>
      </c>
      <c r="BN187" s="133">
        <f t="shared" si="199"/>
        <v>3652.5054658231616</v>
      </c>
      <c r="BO187" s="133">
        <f t="shared" si="200"/>
        <v>4556.5874662779652</v>
      </c>
      <c r="BP187" s="133">
        <f t="shared" si="201"/>
        <v>6498.4155433865699</v>
      </c>
      <c r="BQ187" s="133">
        <f t="shared" si="202"/>
        <v>3019.5986670004395</v>
      </c>
      <c r="BR187" s="231">
        <f t="shared" si="203"/>
        <v>3478.8168763861304</v>
      </c>
      <c r="BS187" s="401">
        <f t="shared" si="204"/>
        <v>9222.1453510786905</v>
      </c>
      <c r="BT187" s="402">
        <f t="shared" si="205"/>
        <v>4082.2645199483686</v>
      </c>
      <c r="BU187" s="402">
        <f t="shared" si="206"/>
        <v>5139.8808311303219</v>
      </c>
      <c r="BV187" s="402">
        <f t="shared" si="207"/>
        <v>7018.5063599140813</v>
      </c>
      <c r="BW187" s="402">
        <f t="shared" si="208"/>
        <v>3236.0983501773303</v>
      </c>
      <c r="BX187" s="403">
        <f t="shared" si="209"/>
        <v>3782.4080097367523</v>
      </c>
      <c r="BY187" s="223">
        <f t="shared" si="246"/>
        <v>0.18225698249817712</v>
      </c>
      <c r="BZ187" s="143">
        <f t="shared" si="247"/>
        <v>0.16894668493523959</v>
      </c>
      <c r="CA187" s="143">
        <f t="shared" si="248"/>
        <v>0.19348860084442801</v>
      </c>
      <c r="CB187" s="143">
        <f t="shared" si="249"/>
        <v>5.4720544587836123E-2</v>
      </c>
      <c r="CC187" s="143">
        <f t="shared" si="250"/>
        <v>8.1388428614602257E-2</v>
      </c>
      <c r="CD187" s="147">
        <f t="shared" si="251"/>
        <v>3.2217404137788182E-2</v>
      </c>
      <c r="CE187" s="150">
        <f t="shared" si="252"/>
        <v>9.3148849206367693E-2</v>
      </c>
      <c r="CF187" s="144">
        <f t="shared" si="253"/>
        <v>0.12623844635675419</v>
      </c>
      <c r="CG187" s="144">
        <f t="shared" si="254"/>
        <v>6.5801043791478789E-2</v>
      </c>
      <c r="CH187" s="144">
        <f t="shared" si="255"/>
        <v>0.11309522131480604</v>
      </c>
      <c r="CI187" s="144">
        <f t="shared" si="256"/>
        <v>0.13559160070266515</v>
      </c>
      <c r="CJ187" s="151">
        <f t="shared" si="257"/>
        <v>9.3207833573458937E-2</v>
      </c>
      <c r="CK187" s="155">
        <f t="shared" si="258"/>
        <v>8.8407640234915805E-2</v>
      </c>
      <c r="CL187" s="145">
        <f t="shared" si="259"/>
        <v>2.793333421871691E-2</v>
      </c>
      <c r="CM187" s="145">
        <f t="shared" si="260"/>
        <v>0.14122249647984947</v>
      </c>
      <c r="CN187" s="145">
        <f t="shared" si="261"/>
        <v>1.3311140045458055E-2</v>
      </c>
      <c r="CO187" s="145">
        <f t="shared" si="262"/>
        <v>-2.6507055340524787E-2</v>
      </c>
      <c r="CP187" s="156">
        <f t="shared" si="263"/>
        <v>4.9876186002561156E-2</v>
      </c>
      <c r="CQ187" s="160">
        <f t="shared" si="240"/>
        <v>0.20201384206644263</v>
      </c>
      <c r="CR187" s="146">
        <f t="shared" si="241"/>
        <v>0.21468611324232031</v>
      </c>
      <c r="CS187" s="146">
        <f t="shared" si="242"/>
        <v>0.19204523925613851</v>
      </c>
      <c r="CT187" s="146">
        <f t="shared" si="243"/>
        <v>0.12510228318572592</v>
      </c>
      <c r="CU187" s="146">
        <f t="shared" si="244"/>
        <v>0.13677815946893168</v>
      </c>
      <c r="CV187" s="408">
        <f t="shared" si="245"/>
        <v>0.1151603976573787</v>
      </c>
      <c r="CW187" s="410">
        <f t="shared" si="210"/>
        <v>0.13798888562942632</v>
      </c>
      <c r="CX187" s="411">
        <f t="shared" si="211"/>
        <v>0.1321696215049197</v>
      </c>
      <c r="CY187" s="411">
        <f t="shared" si="212"/>
        <v>0.1426535374503628</v>
      </c>
      <c r="CZ187" s="411">
        <f t="shared" si="213"/>
        <v>9.4053219645663683E-2</v>
      </c>
      <c r="DA187" s="411">
        <f t="shared" si="214"/>
        <v>8.5609704232627717E-2</v>
      </c>
      <c r="DB187" s="412">
        <f t="shared" si="215"/>
        <v>0.10138215611802205</v>
      </c>
    </row>
    <row r="188" spans="1:106" x14ac:dyDescent="0.25">
      <c r="A188" s="193">
        <v>18</v>
      </c>
      <c r="B188" s="192" t="s">
        <v>354</v>
      </c>
      <c r="C188" s="2">
        <v>1802</v>
      </c>
      <c r="D188" s="7" t="s">
        <v>186</v>
      </c>
      <c r="E188" s="24">
        <v>460299.54150059551</v>
      </c>
      <c r="F188" s="25">
        <v>312472.48230665328</v>
      </c>
      <c r="G188" s="26">
        <v>147827.05919394223</v>
      </c>
      <c r="H188" s="41">
        <v>467737.0931112002</v>
      </c>
      <c r="I188" s="33">
        <v>306435.97858403437</v>
      </c>
      <c r="J188" s="33">
        <v>161301.11452716583</v>
      </c>
      <c r="K188" s="33">
        <v>422987.99556091765</v>
      </c>
      <c r="L188" s="33">
        <v>283482.83597752388</v>
      </c>
      <c r="M188" s="42">
        <v>139505.15958339375</v>
      </c>
      <c r="N188" s="11">
        <v>529645.56857294624</v>
      </c>
      <c r="O188" s="12">
        <v>366199.94177825551</v>
      </c>
      <c r="P188" s="12">
        <v>163445.62679469073</v>
      </c>
      <c r="Q188" s="12">
        <v>486578.60095608194</v>
      </c>
      <c r="R188" s="12">
        <v>341583.67624467559</v>
      </c>
      <c r="S188" s="13">
        <v>144994.92471140635</v>
      </c>
      <c r="T188" s="50">
        <v>581936.50774636236</v>
      </c>
      <c r="U188" s="35">
        <v>419135.54959274072</v>
      </c>
      <c r="V188" s="35">
        <v>162800.95815362161</v>
      </c>
      <c r="W188" s="35">
        <v>503118.27157879074</v>
      </c>
      <c r="X188" s="35">
        <v>370255.22302377981</v>
      </c>
      <c r="Y188" s="51">
        <v>132863.04855501096</v>
      </c>
      <c r="Z188" s="59">
        <v>279643.78182690707</v>
      </c>
      <c r="AA188" s="37">
        <v>161471.58539926203</v>
      </c>
      <c r="AB188" s="37">
        <v>118172.19642764503</v>
      </c>
      <c r="AC188" s="37">
        <v>223712.66227099265</v>
      </c>
      <c r="AD188" s="37">
        <v>133491.76027041863</v>
      </c>
      <c r="AE188" s="226">
        <v>90220.902000574031</v>
      </c>
      <c r="AF188" s="41">
        <v>268048.22641821636</v>
      </c>
      <c r="AG188" s="33">
        <v>141989.41218389626</v>
      </c>
      <c r="AH188" s="33">
        <v>126058.8142343201</v>
      </c>
      <c r="AI188" s="33">
        <v>205323.98071698658</v>
      </c>
      <c r="AJ188" s="33">
        <v>112558.04229873061</v>
      </c>
      <c r="AK188" s="42">
        <v>92765.938418255959</v>
      </c>
      <c r="AL188" s="108">
        <v>18596.416015625</v>
      </c>
      <c r="AM188" s="333">
        <v>19057.943359375</v>
      </c>
      <c r="AN188" s="333">
        <v>19531.6953125</v>
      </c>
      <c r="AO188" s="333">
        <v>20018</v>
      </c>
      <c r="AP188" s="388">
        <v>21139</v>
      </c>
      <c r="AQ188" s="93">
        <v>21555</v>
      </c>
      <c r="AR188" s="391">
        <f t="shared" si="177"/>
        <v>24752.05658519602</v>
      </c>
      <c r="AS188" s="122">
        <f t="shared" si="178"/>
        <v>16802.833516098424</v>
      </c>
      <c r="AT188" s="123">
        <f t="shared" si="179"/>
        <v>7949.2230690975948</v>
      </c>
      <c r="AU188" s="116">
        <f t="shared" si="180"/>
        <v>24542.89449239603</v>
      </c>
      <c r="AV188" s="117">
        <f t="shared" si="181"/>
        <v>16079.173539640735</v>
      </c>
      <c r="AW188" s="117">
        <f t="shared" si="182"/>
        <v>8463.720952755295</v>
      </c>
      <c r="AX188" s="117">
        <f t="shared" si="183"/>
        <v>22194.839578681032</v>
      </c>
      <c r="AY188" s="117">
        <f t="shared" si="184"/>
        <v>14874.786362405299</v>
      </c>
      <c r="AZ188" s="118">
        <f t="shared" si="185"/>
        <v>7320.0532162757345</v>
      </c>
      <c r="BA188" s="110">
        <f t="shared" si="186"/>
        <v>27117.234837980541</v>
      </c>
      <c r="BB188" s="111">
        <f t="shared" si="187"/>
        <v>18749.009541629133</v>
      </c>
      <c r="BC188" s="111">
        <f t="shared" si="188"/>
        <v>8368.2252963514075</v>
      </c>
      <c r="BD188" s="111">
        <f t="shared" si="189"/>
        <v>24912.256369506169</v>
      </c>
      <c r="BE188" s="111">
        <f t="shared" si="190"/>
        <v>17488.685481698409</v>
      </c>
      <c r="BF188" s="112">
        <f t="shared" si="191"/>
        <v>7423.570887807763</v>
      </c>
      <c r="BG188" s="126">
        <f t="shared" si="192"/>
        <v>29070.661791705581</v>
      </c>
      <c r="BH188" s="127">
        <f t="shared" si="193"/>
        <v>20937.933339631367</v>
      </c>
      <c r="BI188" s="127">
        <f t="shared" si="194"/>
        <v>8132.7284520742151</v>
      </c>
      <c r="BJ188" s="127">
        <f t="shared" si="195"/>
        <v>25133.293614686321</v>
      </c>
      <c r="BK188" s="127">
        <f t="shared" si="196"/>
        <v>18496.114648005787</v>
      </c>
      <c r="BL188" s="128">
        <f t="shared" si="197"/>
        <v>6637.1789666805353</v>
      </c>
      <c r="BM188" s="132">
        <f t="shared" si="198"/>
        <v>13228.808450111503</v>
      </c>
      <c r="BN188" s="133">
        <f t="shared" si="199"/>
        <v>7638.5631013416923</v>
      </c>
      <c r="BO188" s="133">
        <f t="shared" si="200"/>
        <v>5590.2453487698103</v>
      </c>
      <c r="BP188" s="133">
        <f t="shared" si="201"/>
        <v>10582.934967169338</v>
      </c>
      <c r="BQ188" s="133">
        <f t="shared" si="202"/>
        <v>6314.9515242167854</v>
      </c>
      <c r="BR188" s="231">
        <f t="shared" si="203"/>
        <v>4267.9834429525536</v>
      </c>
      <c r="BS188" s="401">
        <f t="shared" si="204"/>
        <v>12435.547502584846</v>
      </c>
      <c r="BT188" s="402">
        <f t="shared" si="205"/>
        <v>6587.3074545996878</v>
      </c>
      <c r="BU188" s="402">
        <f t="shared" si="206"/>
        <v>5848.2400479851594</v>
      </c>
      <c r="BV188" s="402">
        <f t="shared" si="207"/>
        <v>9525.5848163760893</v>
      </c>
      <c r="BW188" s="402">
        <f t="shared" si="208"/>
        <v>5221.8994339471401</v>
      </c>
      <c r="BX188" s="403">
        <f t="shared" si="209"/>
        <v>4303.6853824289474</v>
      </c>
      <c r="BY188" s="223">
        <f t="shared" si="246"/>
        <v>1.6158068692308403E-2</v>
      </c>
      <c r="BZ188" s="143">
        <f t="shared" si="247"/>
        <v>-1.9318513035316915E-2</v>
      </c>
      <c r="CA188" s="143">
        <f t="shared" si="248"/>
        <v>9.1147421904309592E-2</v>
      </c>
      <c r="CB188" s="143">
        <f t="shared" si="249"/>
        <v>-8.1059272442550512E-2</v>
      </c>
      <c r="CC188" s="143">
        <f t="shared" si="250"/>
        <v>-9.2775037709335428E-2</v>
      </c>
      <c r="CD188" s="147">
        <f t="shared" si="251"/>
        <v>-5.6294833002329694E-2</v>
      </c>
      <c r="CE188" s="150">
        <f t="shared" si="252"/>
        <v>0.13235742123840469</v>
      </c>
      <c r="CF188" s="144">
        <f t="shared" si="253"/>
        <v>0.19502919817175446</v>
      </c>
      <c r="CG188" s="144">
        <f t="shared" si="254"/>
        <v>1.3295086483508013E-2</v>
      </c>
      <c r="CH188" s="144">
        <f t="shared" si="255"/>
        <v>0.15033666690904027</v>
      </c>
      <c r="CI188" s="144">
        <f t="shared" si="256"/>
        <v>0.20495364407797259</v>
      </c>
      <c r="CJ188" s="151">
        <f t="shared" si="257"/>
        <v>3.9351699567290309E-2</v>
      </c>
      <c r="CK188" s="155">
        <f t="shared" si="258"/>
        <v>9.8728172718043364E-2</v>
      </c>
      <c r="CL188" s="145">
        <f t="shared" si="259"/>
        <v>0.14455384006188407</v>
      </c>
      <c r="CM188" s="145">
        <f t="shared" si="260"/>
        <v>-3.9442391559298615E-3</v>
      </c>
      <c r="CN188" s="145">
        <f t="shared" si="261"/>
        <v>3.3991775614895262E-2</v>
      </c>
      <c r="CO188" s="145">
        <f t="shared" si="262"/>
        <v>8.3937110503392018E-2</v>
      </c>
      <c r="CP188" s="156">
        <f t="shared" si="263"/>
        <v>-8.3671040076349706E-2</v>
      </c>
      <c r="CQ188" s="160">
        <f t="shared" si="240"/>
        <v>-0.51945997870133609</v>
      </c>
      <c r="CR188" s="146">
        <f t="shared" si="241"/>
        <v>-0.61475091875132448</v>
      </c>
      <c r="CS188" s="146">
        <f t="shared" si="242"/>
        <v>-0.27413082964698626</v>
      </c>
      <c r="CT188" s="146">
        <f t="shared" si="243"/>
        <v>-0.55534776829118171</v>
      </c>
      <c r="CU188" s="146">
        <f t="shared" si="244"/>
        <v>-0.63946015621271857</v>
      </c>
      <c r="CV188" s="408">
        <f t="shared" si="245"/>
        <v>-0.32094812679825924</v>
      </c>
      <c r="CW188" s="410">
        <f t="shared" si="210"/>
        <v>-4.146545055619396E-2</v>
      </c>
      <c r="CX188" s="411">
        <f t="shared" si="211"/>
        <v>-0.12065387954910613</v>
      </c>
      <c r="CY188" s="411">
        <f t="shared" si="212"/>
        <v>6.6738353395199221E-2</v>
      </c>
      <c r="CZ188" s="411">
        <f t="shared" si="213"/>
        <v>-8.2197768187708006E-2</v>
      </c>
      <c r="DA188" s="411">
        <f t="shared" si="214"/>
        <v>-0.15681655503891703</v>
      </c>
      <c r="DB188" s="412">
        <f t="shared" si="215"/>
        <v>2.8208944504519971E-2</v>
      </c>
    </row>
    <row r="189" spans="1:106" x14ac:dyDescent="0.25">
      <c r="A189" s="191">
        <v>18</v>
      </c>
      <c r="B189" s="192" t="s">
        <v>354</v>
      </c>
      <c r="C189" s="2">
        <v>1803</v>
      </c>
      <c r="D189" s="7" t="s">
        <v>187</v>
      </c>
      <c r="E189" s="24">
        <v>24917.504609458076</v>
      </c>
      <c r="F189" s="25">
        <v>10994.326692796149</v>
      </c>
      <c r="G189" s="26">
        <v>13923.177916661927</v>
      </c>
      <c r="H189" s="41">
        <v>29917.268938475663</v>
      </c>
      <c r="I189" s="33">
        <v>13614.490855470842</v>
      </c>
      <c r="J189" s="33">
        <v>16302.778083004821</v>
      </c>
      <c r="K189" s="33">
        <v>26694.568018976541</v>
      </c>
      <c r="L189" s="33">
        <v>12594.717160604399</v>
      </c>
      <c r="M189" s="42">
        <v>14099.85085837214</v>
      </c>
      <c r="N189" s="11">
        <v>27415.989768102252</v>
      </c>
      <c r="O189" s="12">
        <v>11716.262384121766</v>
      </c>
      <c r="P189" s="12">
        <v>15699.727383980486</v>
      </c>
      <c r="Q189" s="12">
        <v>24856.135424323453</v>
      </c>
      <c r="R189" s="12">
        <v>10928.685454130673</v>
      </c>
      <c r="S189" s="13">
        <v>13927.449970192782</v>
      </c>
      <c r="T189" s="50">
        <v>30273.74433497616</v>
      </c>
      <c r="U189" s="35">
        <v>13599.601846778773</v>
      </c>
      <c r="V189" s="35">
        <v>16674.142488197387</v>
      </c>
      <c r="W189" s="35">
        <v>25621.481525803953</v>
      </c>
      <c r="X189" s="35">
        <v>12013.592308517684</v>
      </c>
      <c r="Y189" s="51">
        <v>13607.889217286271</v>
      </c>
      <c r="Z189" s="59">
        <v>45799.012910386678</v>
      </c>
      <c r="AA189" s="37">
        <v>22413.071830981953</v>
      </c>
      <c r="AB189" s="37">
        <v>23385.941079404725</v>
      </c>
      <c r="AC189" s="37">
        <v>36383.790271865029</v>
      </c>
      <c r="AD189" s="37">
        <v>18529.330745016578</v>
      </c>
      <c r="AE189" s="226">
        <v>17854.459526848448</v>
      </c>
      <c r="AF189" s="41">
        <v>45153.195101742589</v>
      </c>
      <c r="AG189" s="33">
        <v>21338.085430013842</v>
      </c>
      <c r="AH189" s="33">
        <v>23815.109671728747</v>
      </c>
      <c r="AI189" s="33">
        <v>34440.55530133409</v>
      </c>
      <c r="AJ189" s="33">
        <v>16915.156457544817</v>
      </c>
      <c r="AK189" s="42">
        <v>17525.398843789273</v>
      </c>
      <c r="AL189" s="108">
        <v>7703.84619140625</v>
      </c>
      <c r="AM189" s="333">
        <v>7853.95361328125</v>
      </c>
      <c r="AN189" s="333">
        <v>8006.98583984375</v>
      </c>
      <c r="AO189" s="333">
        <v>8163</v>
      </c>
      <c r="AP189" s="388">
        <v>8606</v>
      </c>
      <c r="AQ189" s="93">
        <v>8750</v>
      </c>
      <c r="AR189" s="391">
        <f t="shared" si="177"/>
        <v>3234.4239475151912</v>
      </c>
      <c r="AS189" s="122">
        <f t="shared" si="178"/>
        <v>1427.1217804244945</v>
      </c>
      <c r="AT189" s="123">
        <f t="shared" si="179"/>
        <v>1807.3021670906969</v>
      </c>
      <c r="AU189" s="116">
        <f t="shared" si="180"/>
        <v>3809.1985783930204</v>
      </c>
      <c r="AV189" s="117">
        <f t="shared" si="181"/>
        <v>1733.4569983260872</v>
      </c>
      <c r="AW189" s="117">
        <f t="shared" si="182"/>
        <v>2075.7415800669332</v>
      </c>
      <c r="AX189" s="117">
        <f t="shared" si="183"/>
        <v>3398.8700893057603</v>
      </c>
      <c r="AY189" s="117">
        <f t="shared" si="184"/>
        <v>1603.614915589314</v>
      </c>
      <c r="AZ189" s="118">
        <f t="shared" si="185"/>
        <v>1795.2551737164461</v>
      </c>
      <c r="BA189" s="110">
        <f t="shared" si="186"/>
        <v>3424.008773898026</v>
      </c>
      <c r="BB189" s="111">
        <f t="shared" si="187"/>
        <v>1463.2550398453559</v>
      </c>
      <c r="BC189" s="111">
        <f t="shared" si="188"/>
        <v>1960.7537340526699</v>
      </c>
      <c r="BD189" s="111">
        <f t="shared" si="189"/>
        <v>3104.3061548374735</v>
      </c>
      <c r="BE189" s="111">
        <f t="shared" si="190"/>
        <v>1364.8938155664252</v>
      </c>
      <c r="BF189" s="112">
        <f t="shared" si="191"/>
        <v>1739.4123392710489</v>
      </c>
      <c r="BG189" s="126">
        <f t="shared" si="192"/>
        <v>3708.6542122964793</v>
      </c>
      <c r="BH189" s="127">
        <f t="shared" si="193"/>
        <v>1666.0053714049702</v>
      </c>
      <c r="BI189" s="127">
        <f t="shared" si="194"/>
        <v>2042.6488408915091</v>
      </c>
      <c r="BJ189" s="127">
        <f t="shared" si="195"/>
        <v>3138.7334957495964</v>
      </c>
      <c r="BK189" s="127">
        <f t="shared" si="196"/>
        <v>1471.7128884622912</v>
      </c>
      <c r="BL189" s="128">
        <f t="shared" si="197"/>
        <v>1667.020607287305</v>
      </c>
      <c r="BM189" s="132">
        <f t="shared" si="198"/>
        <v>5321.753766022156</v>
      </c>
      <c r="BN189" s="133">
        <f t="shared" si="199"/>
        <v>2604.3541518686907</v>
      </c>
      <c r="BO189" s="133">
        <f t="shared" si="200"/>
        <v>2717.3996141534658</v>
      </c>
      <c r="BP189" s="133">
        <f t="shared" si="201"/>
        <v>4227.7237127428571</v>
      </c>
      <c r="BQ189" s="133">
        <f t="shared" si="202"/>
        <v>2153.0711997462909</v>
      </c>
      <c r="BR189" s="231">
        <f t="shared" si="203"/>
        <v>2074.6525129965662</v>
      </c>
      <c r="BS189" s="401">
        <f t="shared" si="204"/>
        <v>5160.3651544848672</v>
      </c>
      <c r="BT189" s="402">
        <f t="shared" si="205"/>
        <v>2438.6383348587251</v>
      </c>
      <c r="BU189" s="402">
        <f t="shared" si="206"/>
        <v>2721.7268196261425</v>
      </c>
      <c r="BV189" s="402">
        <f t="shared" si="207"/>
        <v>3936.0634630096101</v>
      </c>
      <c r="BW189" s="402">
        <f t="shared" si="208"/>
        <v>1933.1607380051221</v>
      </c>
      <c r="BX189" s="403">
        <f t="shared" si="209"/>
        <v>2002.9027250044883</v>
      </c>
      <c r="BY189" s="223">
        <f t="shared" si="246"/>
        <v>0.20065269004183506</v>
      </c>
      <c r="BZ189" s="143">
        <f t="shared" si="247"/>
        <v>0.23831965666360566</v>
      </c>
      <c r="CA189" s="143">
        <f t="shared" si="248"/>
        <v>0.17090926946320326</v>
      </c>
      <c r="CB189" s="143">
        <f t="shared" si="249"/>
        <v>7.1317872209560471E-2</v>
      </c>
      <c r="CC189" s="143">
        <f t="shared" si="250"/>
        <v>0.14556511849487611</v>
      </c>
      <c r="CD189" s="147">
        <f t="shared" si="251"/>
        <v>1.2689124765028472E-2</v>
      </c>
      <c r="CE189" s="150">
        <f t="shared" si="252"/>
        <v>-8.3606534256761456E-2</v>
      </c>
      <c r="CF189" s="144">
        <f t="shared" si="253"/>
        <v>-0.13942706278922593</v>
      </c>
      <c r="CG189" s="144">
        <f t="shared" si="254"/>
        <v>-3.6990670912278367E-2</v>
      </c>
      <c r="CH189" s="144">
        <f t="shared" si="255"/>
        <v>-6.8869164443724637E-2</v>
      </c>
      <c r="CI189" s="144">
        <f t="shared" si="256"/>
        <v>-0.13228020012112574</v>
      </c>
      <c r="CJ189" s="151">
        <f t="shared" si="257"/>
        <v>-1.2227142677682337E-2</v>
      </c>
      <c r="CK189" s="155">
        <f t="shared" si="258"/>
        <v>0.10423678266027171</v>
      </c>
      <c r="CL189" s="145">
        <f t="shared" si="259"/>
        <v>0.16074575670218558</v>
      </c>
      <c r="CM189" s="145">
        <f t="shared" si="260"/>
        <v>6.2065734033774647E-2</v>
      </c>
      <c r="CN189" s="145">
        <f t="shared" si="261"/>
        <v>3.0791033618667668E-2</v>
      </c>
      <c r="CO189" s="145">
        <f t="shared" si="262"/>
        <v>9.9271486853613547E-2</v>
      </c>
      <c r="CP189" s="156">
        <f t="shared" si="263"/>
        <v>-2.2944670674849149E-2</v>
      </c>
      <c r="CQ189" s="160">
        <f t="shared" si="240"/>
        <v>0.51282948034524134</v>
      </c>
      <c r="CR189" s="146">
        <f t="shared" si="241"/>
        <v>0.64806823637199018</v>
      </c>
      <c r="CS189" s="146">
        <f t="shared" si="242"/>
        <v>0.40252736210921869</v>
      </c>
      <c r="CT189" s="146">
        <f t="shared" si="243"/>
        <v>0.42005021197631065</v>
      </c>
      <c r="CU189" s="146">
        <f t="shared" si="244"/>
        <v>0.54236387161891697</v>
      </c>
      <c r="CV189" s="408">
        <f t="shared" si="245"/>
        <v>0.31206679020929318</v>
      </c>
      <c r="CW189" s="410">
        <f t="shared" si="210"/>
        <v>-1.4101129426255068E-2</v>
      </c>
      <c r="CX189" s="411">
        <f t="shared" si="211"/>
        <v>-4.7962475160684588E-2</v>
      </c>
      <c r="CY189" s="411">
        <f t="shared" si="212"/>
        <v>1.8351563910420417E-2</v>
      </c>
      <c r="CZ189" s="411">
        <f t="shared" si="213"/>
        <v>-5.3409360487480871E-2</v>
      </c>
      <c r="DA189" s="411">
        <f t="shared" si="214"/>
        <v>-8.7114548802896666E-2</v>
      </c>
      <c r="DB189" s="412">
        <f t="shared" si="215"/>
        <v>-1.8430167688041951E-2</v>
      </c>
    </row>
    <row r="190" spans="1:106" x14ac:dyDescent="0.25">
      <c r="A190" s="193">
        <v>18</v>
      </c>
      <c r="B190" s="192" t="s">
        <v>354</v>
      </c>
      <c r="C190" s="2">
        <v>1804</v>
      </c>
      <c r="D190" s="7" t="s">
        <v>188</v>
      </c>
      <c r="E190" s="24">
        <v>16767.347257368881</v>
      </c>
      <c r="F190" s="25">
        <v>6456.1813454377325</v>
      </c>
      <c r="G190" s="26">
        <v>10311.165911931148</v>
      </c>
      <c r="H190" s="41">
        <v>14855.660825169467</v>
      </c>
      <c r="I190" s="33">
        <v>5656.6958120957242</v>
      </c>
      <c r="J190" s="33">
        <v>9198.9650130737427</v>
      </c>
      <c r="K190" s="33">
        <v>13188.93599157795</v>
      </c>
      <c r="L190" s="33">
        <v>5232.9892151855383</v>
      </c>
      <c r="M190" s="42">
        <v>7955.9467763924122</v>
      </c>
      <c r="N190" s="11">
        <v>17776.556980271769</v>
      </c>
      <c r="O190" s="12">
        <v>6636.6952960822473</v>
      </c>
      <c r="P190" s="12">
        <v>11139.861684189522</v>
      </c>
      <c r="Q190" s="12">
        <v>16072.899788125598</v>
      </c>
      <c r="R190" s="12">
        <v>6190.5711026143326</v>
      </c>
      <c r="S190" s="13">
        <v>9882.3286855112656</v>
      </c>
      <c r="T190" s="50">
        <v>19754.783153031014</v>
      </c>
      <c r="U190" s="35">
        <v>8189.4493517672236</v>
      </c>
      <c r="V190" s="35">
        <v>11565.333801263789</v>
      </c>
      <c r="W190" s="35">
        <v>16672.934544854339</v>
      </c>
      <c r="X190" s="35">
        <v>7234.3813335012774</v>
      </c>
      <c r="Y190" s="51">
        <v>9438.5532113530608</v>
      </c>
      <c r="Z190" s="59">
        <v>15424.482602581365</v>
      </c>
      <c r="AA190" s="37">
        <v>6321.5823179245017</v>
      </c>
      <c r="AB190" s="37">
        <v>9102.9002846568637</v>
      </c>
      <c r="AC190" s="37">
        <v>12175.96677543236</v>
      </c>
      <c r="AD190" s="37">
        <v>5226.1774059348018</v>
      </c>
      <c r="AE190" s="226">
        <v>6949.7893694975583</v>
      </c>
      <c r="AF190" s="41">
        <v>17417.437073658577</v>
      </c>
      <c r="AG190" s="33">
        <v>7252.9524703686957</v>
      </c>
      <c r="AH190" s="33">
        <v>10164.484603289882</v>
      </c>
      <c r="AI190" s="33">
        <v>13229.554778427111</v>
      </c>
      <c r="AJ190" s="33">
        <v>5749.5704672198926</v>
      </c>
      <c r="AK190" s="42">
        <v>7479.9843112072194</v>
      </c>
      <c r="AL190" s="108">
        <v>6638.046875</v>
      </c>
      <c r="AM190" s="333">
        <v>6684.0107421875</v>
      </c>
      <c r="AN190" s="333">
        <v>6730.3271484375</v>
      </c>
      <c r="AO190" s="333">
        <v>6777</v>
      </c>
      <c r="AP190" s="388">
        <v>7093</v>
      </c>
      <c r="AQ190" s="93">
        <v>7125</v>
      </c>
      <c r="AR190" s="391">
        <f t="shared" si="177"/>
        <v>2525.945895398469</v>
      </c>
      <c r="AS190" s="122">
        <f t="shared" si="178"/>
        <v>972.60255418695465</v>
      </c>
      <c r="AT190" s="123">
        <f t="shared" si="179"/>
        <v>1553.3433412115139</v>
      </c>
      <c r="AU190" s="116">
        <f t="shared" si="180"/>
        <v>2222.5668686324702</v>
      </c>
      <c r="AV190" s="117">
        <f t="shared" si="181"/>
        <v>846.30262132769064</v>
      </c>
      <c r="AW190" s="117">
        <f t="shared" si="182"/>
        <v>1376.2642473047799</v>
      </c>
      <c r="AX190" s="117">
        <f t="shared" si="183"/>
        <v>1973.2068813614083</v>
      </c>
      <c r="AY190" s="117">
        <f t="shared" si="184"/>
        <v>782.91155071856144</v>
      </c>
      <c r="AZ190" s="118">
        <f t="shared" si="185"/>
        <v>1190.2953306428471</v>
      </c>
      <c r="BA190" s="110">
        <f t="shared" si="186"/>
        <v>2641.2619458474232</v>
      </c>
      <c r="BB190" s="111">
        <f t="shared" si="187"/>
        <v>986.08806818893049</v>
      </c>
      <c r="BC190" s="111">
        <f t="shared" si="188"/>
        <v>1655.1738776584925</v>
      </c>
      <c r="BD190" s="111">
        <f t="shared" si="189"/>
        <v>2388.1305371399444</v>
      </c>
      <c r="BE190" s="111">
        <f t="shared" si="190"/>
        <v>919.80240574955178</v>
      </c>
      <c r="BF190" s="112">
        <f t="shared" si="191"/>
        <v>1468.3281313903929</v>
      </c>
      <c r="BG190" s="126">
        <f t="shared" si="192"/>
        <v>2914.9746426193028</v>
      </c>
      <c r="BH190" s="127">
        <f t="shared" si="193"/>
        <v>1208.4180834834328</v>
      </c>
      <c r="BI190" s="127">
        <f t="shared" si="194"/>
        <v>1706.5565591358695</v>
      </c>
      <c r="BJ190" s="127">
        <f t="shared" si="195"/>
        <v>2460.2234830831253</v>
      </c>
      <c r="BK190" s="127">
        <f t="shared" si="196"/>
        <v>1067.4902366093074</v>
      </c>
      <c r="BL190" s="128">
        <f t="shared" si="197"/>
        <v>1392.7332464738174</v>
      </c>
      <c r="BM190" s="132">
        <f t="shared" si="198"/>
        <v>2174.6063164502139</v>
      </c>
      <c r="BN190" s="133">
        <f t="shared" si="199"/>
        <v>891.24239643655744</v>
      </c>
      <c r="BO190" s="133">
        <f t="shared" si="200"/>
        <v>1283.3639200136561</v>
      </c>
      <c r="BP190" s="133">
        <f t="shared" si="201"/>
        <v>1716.6173375768165</v>
      </c>
      <c r="BQ190" s="133">
        <f t="shared" si="202"/>
        <v>736.8077549604966</v>
      </c>
      <c r="BR190" s="231">
        <f t="shared" si="203"/>
        <v>979.80958261632009</v>
      </c>
      <c r="BS190" s="401">
        <f t="shared" si="204"/>
        <v>2444.5525717415549</v>
      </c>
      <c r="BT190" s="402">
        <f t="shared" si="205"/>
        <v>1017.9582414552555</v>
      </c>
      <c r="BU190" s="402">
        <f t="shared" si="206"/>
        <v>1426.5943302862993</v>
      </c>
      <c r="BV190" s="402">
        <f t="shared" si="207"/>
        <v>1856.7796180248577</v>
      </c>
      <c r="BW190" s="402">
        <f t="shared" si="208"/>
        <v>806.95725855717797</v>
      </c>
      <c r="BX190" s="403">
        <f t="shared" si="209"/>
        <v>1049.8223594676799</v>
      </c>
      <c r="BY190" s="223">
        <f t="shared" si="246"/>
        <v>-0.11401245545023649</v>
      </c>
      <c r="BZ190" s="143">
        <f t="shared" si="247"/>
        <v>-0.12383257076676843</v>
      </c>
      <c r="CA190" s="143">
        <f t="shared" si="248"/>
        <v>-0.10786373804445015</v>
      </c>
      <c r="CB190" s="143">
        <f t="shared" si="249"/>
        <v>-0.21341546822311433</v>
      </c>
      <c r="CC190" s="143">
        <f t="shared" si="250"/>
        <v>-0.18946062150446938</v>
      </c>
      <c r="CD190" s="147">
        <f t="shared" si="251"/>
        <v>-0.22841443495865868</v>
      </c>
      <c r="CE190" s="150">
        <f t="shared" si="252"/>
        <v>0.19661839277816051</v>
      </c>
      <c r="CF190" s="144">
        <f t="shared" si="253"/>
        <v>0.17324592245016748</v>
      </c>
      <c r="CG190" s="144">
        <f t="shared" si="254"/>
        <v>0.21099076563040953</v>
      </c>
      <c r="CH190" s="144">
        <f t="shared" si="255"/>
        <v>0.21866538729047283</v>
      </c>
      <c r="CI190" s="144">
        <f t="shared" si="256"/>
        <v>0.18298946320202625</v>
      </c>
      <c r="CJ190" s="151">
        <f t="shared" si="257"/>
        <v>0.24213107041326418</v>
      </c>
      <c r="CK190" s="155">
        <f t="shared" si="258"/>
        <v>0.11128286399636662</v>
      </c>
      <c r="CL190" s="145">
        <f t="shared" si="259"/>
        <v>0.23396494586719885</v>
      </c>
      <c r="CM190" s="145">
        <f t="shared" si="260"/>
        <v>3.8193662465138764E-2</v>
      </c>
      <c r="CN190" s="145">
        <f t="shared" si="261"/>
        <v>3.7332078507204838E-2</v>
      </c>
      <c r="CO190" s="145">
        <f t="shared" si="262"/>
        <v>0.16861291366900455</v>
      </c>
      <c r="CP190" s="156">
        <f t="shared" si="263"/>
        <v>-4.490596177081576E-2</v>
      </c>
      <c r="CQ190" s="160">
        <f t="shared" si="240"/>
        <v>-0.21920263649086133</v>
      </c>
      <c r="CR190" s="146">
        <f t="shared" si="241"/>
        <v>-0.22808212782214102</v>
      </c>
      <c r="CS190" s="146">
        <f t="shared" si="242"/>
        <v>-0.21291504066556605</v>
      </c>
      <c r="CT190" s="146">
        <f t="shared" si="243"/>
        <v>-0.2697166331052292</v>
      </c>
      <c r="CU190" s="146">
        <f t="shared" si="244"/>
        <v>-0.27759166057044854</v>
      </c>
      <c r="CV190" s="408">
        <f t="shared" si="245"/>
        <v>-0.26368064957899695</v>
      </c>
      <c r="CW190" s="410">
        <f t="shared" si="210"/>
        <v>0.12920721702157326</v>
      </c>
      <c r="CX190" s="411">
        <f t="shared" si="211"/>
        <v>0.14733180801954357</v>
      </c>
      <c r="CY190" s="411">
        <f t="shared" si="212"/>
        <v>0.11662044902571787</v>
      </c>
      <c r="CZ190" s="411">
        <f t="shared" si="213"/>
        <v>8.653013123529478E-2</v>
      </c>
      <c r="DA190" s="411">
        <f t="shared" si="214"/>
        <v>0.1001483533051768</v>
      </c>
      <c r="DB190" s="412">
        <f t="shared" si="215"/>
        <v>7.6289354039515603E-2</v>
      </c>
    </row>
    <row r="191" spans="1:106" x14ac:dyDescent="0.25">
      <c r="A191" s="191">
        <v>18</v>
      </c>
      <c r="B191" s="192" t="s">
        <v>354</v>
      </c>
      <c r="C191" s="2">
        <v>1805</v>
      </c>
      <c r="D191" s="7" t="s">
        <v>189</v>
      </c>
      <c r="E191" s="24">
        <v>45378.32691103706</v>
      </c>
      <c r="F191" s="25">
        <v>18893.78955088451</v>
      </c>
      <c r="G191" s="26">
        <v>26484.53736015255</v>
      </c>
      <c r="H191" s="41">
        <v>45079.438360591404</v>
      </c>
      <c r="I191" s="33">
        <v>18564.694054980755</v>
      </c>
      <c r="J191" s="33">
        <v>26514.744305610649</v>
      </c>
      <c r="K191" s="33">
        <v>40106.048732906114</v>
      </c>
      <c r="L191" s="33">
        <v>17174.132567849912</v>
      </c>
      <c r="M191" s="42">
        <v>22931.916165056198</v>
      </c>
      <c r="N191" s="11">
        <v>49057.303966097126</v>
      </c>
      <c r="O191" s="12">
        <v>19410.921722911164</v>
      </c>
      <c r="P191" s="12">
        <v>29646.382243185963</v>
      </c>
      <c r="Q191" s="12">
        <v>44405.827910066771</v>
      </c>
      <c r="R191" s="12">
        <v>18106.103374053935</v>
      </c>
      <c r="S191" s="13">
        <v>26299.724536012836</v>
      </c>
      <c r="T191" s="50">
        <v>48202.509397275389</v>
      </c>
      <c r="U191" s="35">
        <v>21255.087626925946</v>
      </c>
      <c r="V191" s="35">
        <v>26947.421770349443</v>
      </c>
      <c r="W191" s="35">
        <v>40768.269161500924</v>
      </c>
      <c r="X191" s="35">
        <v>18776.281843294524</v>
      </c>
      <c r="Y191" s="51">
        <v>21991.987318206404</v>
      </c>
      <c r="Z191" s="59">
        <v>48948.099731459632</v>
      </c>
      <c r="AA191" s="37">
        <v>22302.5377795885</v>
      </c>
      <c r="AB191" s="37">
        <v>26645.561951871132</v>
      </c>
      <c r="AC191" s="37">
        <v>38781.031643879985</v>
      </c>
      <c r="AD191" s="37">
        <v>18437.950053770819</v>
      </c>
      <c r="AE191" s="226">
        <v>20343.081590109166</v>
      </c>
      <c r="AF191" s="41">
        <v>44247.41287235287</v>
      </c>
      <c r="AG191" s="33">
        <v>19614.99554875731</v>
      </c>
      <c r="AH191" s="33">
        <v>24632.41732359556</v>
      </c>
      <c r="AI191" s="33">
        <v>33676.077002428749</v>
      </c>
      <c r="AJ191" s="33">
        <v>15549.226274752045</v>
      </c>
      <c r="AK191" s="42">
        <v>18126.850727676701</v>
      </c>
      <c r="AL191" s="108">
        <v>12882.5859375</v>
      </c>
      <c r="AM191" s="333">
        <v>13083.38671875</v>
      </c>
      <c r="AN191" s="333">
        <v>13288.158203125</v>
      </c>
      <c r="AO191" s="333">
        <v>13497</v>
      </c>
      <c r="AP191" s="388">
        <v>14196</v>
      </c>
      <c r="AQ191" s="93">
        <v>14378</v>
      </c>
      <c r="AR191" s="391">
        <f t="shared" si="177"/>
        <v>3522.4548185582062</v>
      </c>
      <c r="AS191" s="122">
        <f t="shared" si="178"/>
        <v>1466.6146721277801</v>
      </c>
      <c r="AT191" s="123">
        <f t="shared" si="179"/>
        <v>2055.8401464304266</v>
      </c>
      <c r="AU191" s="116">
        <f t="shared" si="180"/>
        <v>3445.5481084257322</v>
      </c>
      <c r="AV191" s="117">
        <f t="shared" si="181"/>
        <v>1418.9517174765926</v>
      </c>
      <c r="AW191" s="117">
        <f t="shared" si="182"/>
        <v>2026.5963909491388</v>
      </c>
      <c r="AX191" s="117">
        <f t="shared" si="183"/>
        <v>3065.4179682260351</v>
      </c>
      <c r="AY191" s="117">
        <f t="shared" si="184"/>
        <v>1312.6671967310576</v>
      </c>
      <c r="AZ191" s="118">
        <f t="shared" si="185"/>
        <v>1752.750771494977</v>
      </c>
      <c r="BA191" s="110">
        <f t="shared" si="186"/>
        <v>3691.8061341684079</v>
      </c>
      <c r="BB191" s="111">
        <f t="shared" si="187"/>
        <v>1460.7684094509248</v>
      </c>
      <c r="BC191" s="111">
        <f t="shared" si="188"/>
        <v>2231.0377247174833</v>
      </c>
      <c r="BD191" s="111">
        <f t="shared" si="189"/>
        <v>3341.7594245396458</v>
      </c>
      <c r="BE191" s="111">
        <f t="shared" si="190"/>
        <v>1362.574338541205</v>
      </c>
      <c r="BF191" s="112">
        <f t="shared" si="191"/>
        <v>1979.1850859984406</v>
      </c>
      <c r="BG191" s="126">
        <f t="shared" si="192"/>
        <v>3571.3498849577973</v>
      </c>
      <c r="BH191" s="127">
        <f t="shared" si="193"/>
        <v>1574.8008910814215</v>
      </c>
      <c r="BI191" s="127">
        <f t="shared" si="194"/>
        <v>1996.5489938763756</v>
      </c>
      <c r="BJ191" s="127">
        <f t="shared" si="195"/>
        <v>3020.54302152337</v>
      </c>
      <c r="BK191" s="127">
        <f t="shared" si="196"/>
        <v>1391.1448353926446</v>
      </c>
      <c r="BL191" s="128">
        <f t="shared" si="197"/>
        <v>1629.3981861307257</v>
      </c>
      <c r="BM191" s="132">
        <f t="shared" si="198"/>
        <v>3448.0205502577933</v>
      </c>
      <c r="BN191" s="133">
        <f t="shared" si="199"/>
        <v>1571.0437996328894</v>
      </c>
      <c r="BO191" s="133">
        <f t="shared" si="200"/>
        <v>1876.9767506249036</v>
      </c>
      <c r="BP191" s="133">
        <f t="shared" si="201"/>
        <v>2731.8280955114105</v>
      </c>
      <c r="BQ191" s="133">
        <f t="shared" si="202"/>
        <v>1298.8130497161749</v>
      </c>
      <c r="BR191" s="231">
        <f t="shared" si="203"/>
        <v>1433.0150457952357</v>
      </c>
      <c r="BS191" s="401">
        <f t="shared" si="204"/>
        <v>3077.4386474024809</v>
      </c>
      <c r="BT191" s="402">
        <f t="shared" si="205"/>
        <v>1364.236719206935</v>
      </c>
      <c r="BU191" s="402">
        <f t="shared" si="206"/>
        <v>1713.2019281955461</v>
      </c>
      <c r="BV191" s="402">
        <f t="shared" si="207"/>
        <v>2342.1948116865174</v>
      </c>
      <c r="BW191" s="402">
        <f t="shared" si="208"/>
        <v>1081.4596101510672</v>
      </c>
      <c r="BX191" s="403">
        <f t="shared" si="209"/>
        <v>1260.73520153545</v>
      </c>
      <c r="BY191" s="223">
        <f t="shared" si="246"/>
        <v>-6.5865925606208081E-3</v>
      </c>
      <c r="BZ191" s="143">
        <f t="shared" si="247"/>
        <v>-1.7418183632110416E-2</v>
      </c>
      <c r="CA191" s="143">
        <f t="shared" si="248"/>
        <v>1.1405502405923719E-3</v>
      </c>
      <c r="CB191" s="143">
        <f t="shared" si="249"/>
        <v>-0.11618493975035923</v>
      </c>
      <c r="CC191" s="143">
        <f t="shared" si="250"/>
        <v>-9.1017049724367888E-2</v>
      </c>
      <c r="CD191" s="147">
        <f t="shared" si="251"/>
        <v>-0.13413944698318447</v>
      </c>
      <c r="CE191" s="150">
        <f t="shared" si="252"/>
        <v>8.8241241465492282E-2</v>
      </c>
      <c r="CF191" s="144">
        <f t="shared" si="253"/>
        <v>4.5582634727199971E-2</v>
      </c>
      <c r="CG191" s="144">
        <f t="shared" si="254"/>
        <v>0.11810930180882956</v>
      </c>
      <c r="CH191" s="144">
        <f t="shared" si="255"/>
        <v>0.1072102416719198</v>
      </c>
      <c r="CI191" s="144">
        <f t="shared" si="256"/>
        <v>5.4265960887519761E-2</v>
      </c>
      <c r="CJ191" s="151">
        <f t="shared" si="257"/>
        <v>0.14686118450443866</v>
      </c>
      <c r="CK191" s="155">
        <f t="shared" si="258"/>
        <v>-1.7424409816986161E-2</v>
      </c>
      <c r="CL191" s="145">
        <f t="shared" si="259"/>
        <v>9.5006611759093876E-2</v>
      </c>
      <c r="CM191" s="145">
        <f t="shared" si="260"/>
        <v>-9.1038442758284904E-2</v>
      </c>
      <c r="CN191" s="145">
        <f t="shared" si="261"/>
        <v>-8.1916246577652813E-2</v>
      </c>
      <c r="CO191" s="145">
        <f t="shared" si="262"/>
        <v>3.7013953548998037E-2</v>
      </c>
      <c r="CP191" s="156">
        <f t="shared" si="263"/>
        <v>-0.16379400521506399</v>
      </c>
      <c r="CQ191" s="160">
        <f t="shared" si="240"/>
        <v>1.5467873841157036E-2</v>
      </c>
      <c r="CR191" s="146">
        <f t="shared" si="241"/>
        <v>4.9279973390259926E-2</v>
      </c>
      <c r="CS191" s="146">
        <f t="shared" si="242"/>
        <v>-1.1201807024464624E-2</v>
      </c>
      <c r="CT191" s="146">
        <f t="shared" si="243"/>
        <v>-4.8744711475206932E-2</v>
      </c>
      <c r="CU191" s="146">
        <f t="shared" si="244"/>
        <v>-1.8019104759259445E-2</v>
      </c>
      <c r="CV191" s="408">
        <f t="shared" si="245"/>
        <v>-7.4977568158752325E-2</v>
      </c>
      <c r="CW191" s="410">
        <f t="shared" si="210"/>
        <v>-9.6034103160200182E-2</v>
      </c>
      <c r="CX191" s="411">
        <f t="shared" si="211"/>
        <v>-0.12050387527157806</v>
      </c>
      <c r="CY191" s="411">
        <f t="shared" si="212"/>
        <v>-7.5552718006542258E-2</v>
      </c>
      <c r="CZ191" s="411">
        <f t="shared" si="213"/>
        <v>-0.13163534916577824</v>
      </c>
      <c r="DA191" s="411">
        <f t="shared" si="214"/>
        <v>-0.15667271961331675</v>
      </c>
      <c r="DB191" s="412">
        <f t="shared" si="215"/>
        <v>-0.10894273085499492</v>
      </c>
    </row>
    <row r="192" spans="1:106" x14ac:dyDescent="0.25">
      <c r="A192" s="193">
        <v>18</v>
      </c>
      <c r="B192" s="192" t="s">
        <v>354</v>
      </c>
      <c r="C192" s="2">
        <v>1806</v>
      </c>
      <c r="D192" s="7" t="s">
        <v>190</v>
      </c>
      <c r="E192" s="24">
        <v>42905.782083690006</v>
      </c>
      <c r="F192" s="25">
        <v>16774.07727660716</v>
      </c>
      <c r="G192" s="26">
        <v>26131.704807082846</v>
      </c>
      <c r="H192" s="41">
        <v>31340.433813208179</v>
      </c>
      <c r="I192" s="33">
        <v>11561.29516796801</v>
      </c>
      <c r="J192" s="33">
        <v>19779.138645240171</v>
      </c>
      <c r="K192" s="33">
        <v>27801.778261321058</v>
      </c>
      <c r="L192" s="33">
        <v>10695.313118691254</v>
      </c>
      <c r="M192" s="42">
        <v>17106.465142629804</v>
      </c>
      <c r="N192" s="11">
        <v>34994.797348021588</v>
      </c>
      <c r="O192" s="12">
        <v>11944.100767235796</v>
      </c>
      <c r="P192" s="12">
        <v>23050.696580785792</v>
      </c>
      <c r="Q192" s="12">
        <v>31589.806951253831</v>
      </c>
      <c r="R192" s="12">
        <v>11141.20835109186</v>
      </c>
      <c r="S192" s="13">
        <v>20448.598600161971</v>
      </c>
      <c r="T192" s="50">
        <v>33964.776487771647</v>
      </c>
      <c r="U192" s="35">
        <v>12900.602833414965</v>
      </c>
      <c r="V192" s="35">
        <v>21064.173654356684</v>
      </c>
      <c r="W192" s="35">
        <v>28586.737441728419</v>
      </c>
      <c r="X192" s="35">
        <v>11396.111792159925</v>
      </c>
      <c r="Y192" s="51">
        <v>17190.625649568494</v>
      </c>
      <c r="Z192" s="59">
        <v>40909.001425823648</v>
      </c>
      <c r="AA192" s="37">
        <v>16784.610575564067</v>
      </c>
      <c r="AB192" s="37">
        <v>24124.390850259584</v>
      </c>
      <c r="AC192" s="37">
        <v>32294.413878597672</v>
      </c>
      <c r="AD192" s="37">
        <v>13876.170260205869</v>
      </c>
      <c r="AE192" s="226">
        <v>18418.243618391803</v>
      </c>
      <c r="AF192" s="41">
        <v>40945.875453794462</v>
      </c>
      <c r="AG192" s="33">
        <v>16939.159005493853</v>
      </c>
      <c r="AH192" s="33">
        <v>24006.716448300609</v>
      </c>
      <c r="AI192" s="33">
        <v>31094.434587796328</v>
      </c>
      <c r="AJ192" s="33">
        <v>13428.033446437088</v>
      </c>
      <c r="AK192" s="42">
        <v>17666.401141359242</v>
      </c>
      <c r="AL192" s="108">
        <v>18857.912109375</v>
      </c>
      <c r="AM192" s="333">
        <v>18972.853515625</v>
      </c>
      <c r="AN192" s="333">
        <v>19088.546875</v>
      </c>
      <c r="AO192" s="333">
        <v>19205</v>
      </c>
      <c r="AP192" s="388">
        <v>20092</v>
      </c>
      <c r="AQ192" s="93">
        <v>20164</v>
      </c>
      <c r="AR192" s="391">
        <f t="shared" si="177"/>
        <v>2275.2138113084043</v>
      </c>
      <c r="AS192" s="122">
        <f t="shared" si="178"/>
        <v>889.49811513163831</v>
      </c>
      <c r="AT192" s="123">
        <f t="shared" si="179"/>
        <v>1385.715696176766</v>
      </c>
      <c r="AU192" s="116">
        <f t="shared" si="180"/>
        <v>1651.8566270170124</v>
      </c>
      <c r="AV192" s="117">
        <f t="shared" si="181"/>
        <v>609.35984976886914</v>
      </c>
      <c r="AW192" s="117">
        <f t="shared" si="182"/>
        <v>1042.4967772481434</v>
      </c>
      <c r="AX192" s="117">
        <f t="shared" si="183"/>
        <v>1465.3451173501678</v>
      </c>
      <c r="AY192" s="117">
        <f t="shared" si="184"/>
        <v>563.7166338676036</v>
      </c>
      <c r="AZ192" s="118">
        <f t="shared" si="185"/>
        <v>901.62848348256409</v>
      </c>
      <c r="BA192" s="110">
        <f t="shared" si="186"/>
        <v>1833.2876555341036</v>
      </c>
      <c r="BB192" s="111">
        <f t="shared" si="187"/>
        <v>625.72079715920199</v>
      </c>
      <c r="BC192" s="111">
        <f t="shared" si="188"/>
        <v>1207.5668583749016</v>
      </c>
      <c r="BD192" s="111">
        <f t="shared" si="189"/>
        <v>1654.9089439923032</v>
      </c>
      <c r="BE192" s="111">
        <f t="shared" si="190"/>
        <v>583.65932326065865</v>
      </c>
      <c r="BF192" s="112">
        <f t="shared" si="191"/>
        <v>1071.2496207316447</v>
      </c>
      <c r="BG192" s="126">
        <f t="shared" si="192"/>
        <v>1768.5382185770188</v>
      </c>
      <c r="BH192" s="127">
        <f t="shared" si="193"/>
        <v>671.73146750403362</v>
      </c>
      <c r="BI192" s="127">
        <f t="shared" si="194"/>
        <v>1096.8067510729852</v>
      </c>
      <c r="BJ192" s="127">
        <f t="shared" si="195"/>
        <v>1488.504943594294</v>
      </c>
      <c r="BK192" s="127">
        <f t="shared" si="196"/>
        <v>593.39295975839229</v>
      </c>
      <c r="BL192" s="128">
        <f t="shared" si="197"/>
        <v>895.1119838359017</v>
      </c>
      <c r="BM192" s="132">
        <f t="shared" si="198"/>
        <v>2036.0840845024711</v>
      </c>
      <c r="BN192" s="133">
        <f t="shared" si="199"/>
        <v>835.38774515051102</v>
      </c>
      <c r="BO192" s="133">
        <f t="shared" si="200"/>
        <v>1200.6963393519602</v>
      </c>
      <c r="BP192" s="133">
        <f t="shared" si="201"/>
        <v>1607.3269897769098</v>
      </c>
      <c r="BQ192" s="133">
        <f t="shared" si="202"/>
        <v>690.63160761526319</v>
      </c>
      <c r="BR192" s="231">
        <f t="shared" si="203"/>
        <v>916.69538216164653</v>
      </c>
      <c r="BS192" s="401">
        <f t="shared" si="204"/>
        <v>2030.642504155647</v>
      </c>
      <c r="BT192" s="402">
        <f t="shared" si="205"/>
        <v>840.06938134764198</v>
      </c>
      <c r="BU192" s="402">
        <f t="shared" si="206"/>
        <v>1190.5731228080047</v>
      </c>
      <c r="BV192" s="402">
        <f t="shared" si="207"/>
        <v>1542.0767004461579</v>
      </c>
      <c r="BW192" s="402">
        <f t="shared" si="208"/>
        <v>665.94095647872882</v>
      </c>
      <c r="BX192" s="403">
        <f t="shared" si="209"/>
        <v>876.13574396742911</v>
      </c>
      <c r="BY192" s="223">
        <f t="shared" si="246"/>
        <v>-0.26955220739067293</v>
      </c>
      <c r="BZ192" s="143">
        <f t="shared" si="247"/>
        <v>-0.31076416441152366</v>
      </c>
      <c r="CA192" s="143">
        <f t="shared" si="248"/>
        <v>-0.24309803775683433</v>
      </c>
      <c r="CB192" s="143">
        <f t="shared" si="249"/>
        <v>-0.35202723476541664</v>
      </c>
      <c r="CC192" s="143">
        <f t="shared" si="250"/>
        <v>-0.3623903752007418</v>
      </c>
      <c r="CD192" s="147">
        <f t="shared" si="251"/>
        <v>-0.34537508100148151</v>
      </c>
      <c r="CE192" s="150">
        <f t="shared" si="252"/>
        <v>0.11660220010334719</v>
      </c>
      <c r="CF192" s="144">
        <f t="shared" si="253"/>
        <v>3.3110961506146432E-2</v>
      </c>
      <c r="CG192" s="144">
        <f t="shared" si="254"/>
        <v>0.16540446953856194</v>
      </c>
      <c r="CH192" s="144">
        <f t="shared" si="255"/>
        <v>0.13625130933451224</v>
      </c>
      <c r="CI192" s="144">
        <f t="shared" si="256"/>
        <v>4.1690713254701646E-2</v>
      </c>
      <c r="CJ192" s="151">
        <f t="shared" si="257"/>
        <v>0.19537253486715231</v>
      </c>
      <c r="CK192" s="155">
        <f t="shared" si="258"/>
        <v>-2.9433542649395347E-2</v>
      </c>
      <c r="CL192" s="145">
        <f t="shared" si="259"/>
        <v>8.0081546934280545E-2</v>
      </c>
      <c r="CM192" s="145">
        <f t="shared" si="260"/>
        <v>-8.6180602805947318E-2</v>
      </c>
      <c r="CN192" s="145">
        <f t="shared" si="261"/>
        <v>-9.5064509705913777E-2</v>
      </c>
      <c r="CO192" s="145">
        <f t="shared" si="262"/>
        <v>2.2879335260172575E-2</v>
      </c>
      <c r="CP192" s="156">
        <f t="shared" si="263"/>
        <v>-0.15932499895458221</v>
      </c>
      <c r="CQ192" s="160">
        <f t="shared" si="240"/>
        <v>0.20445372106458976</v>
      </c>
      <c r="CR192" s="146">
        <f t="shared" si="241"/>
        <v>0.30107180201601114</v>
      </c>
      <c r="CS192" s="146">
        <f t="shared" si="242"/>
        <v>0.14528066688578398</v>
      </c>
      <c r="CT192" s="146">
        <f t="shared" si="243"/>
        <v>0.1296991811124662</v>
      </c>
      <c r="CU192" s="146">
        <f t="shared" si="244"/>
        <v>0.21762321336230886</v>
      </c>
      <c r="CV192" s="408">
        <f t="shared" si="245"/>
        <v>7.1412058749247692E-2</v>
      </c>
      <c r="CW192" s="410">
        <f t="shared" si="210"/>
        <v>9.0136709979769661E-4</v>
      </c>
      <c r="CX192" s="411">
        <f t="shared" si="211"/>
        <v>9.2077459428689858E-3</v>
      </c>
      <c r="CY192" s="411">
        <f t="shared" si="212"/>
        <v>-4.8778185815916203E-3</v>
      </c>
      <c r="CZ192" s="411">
        <f t="shared" si="213"/>
        <v>-3.7157487834036863E-2</v>
      </c>
      <c r="DA192" s="411">
        <f t="shared" si="214"/>
        <v>-3.2295424844558794E-2</v>
      </c>
      <c r="DB192" s="412">
        <f t="shared" si="215"/>
        <v>-4.0820530589670272E-2</v>
      </c>
    </row>
    <row r="193" spans="1:106" ht="30" x14ac:dyDescent="0.25">
      <c r="A193" s="191">
        <v>18</v>
      </c>
      <c r="B193" s="192" t="s">
        <v>354</v>
      </c>
      <c r="C193" s="2">
        <v>1807</v>
      </c>
      <c r="D193" s="7" t="s">
        <v>191</v>
      </c>
      <c r="E193" s="24">
        <v>193990.61604756978</v>
      </c>
      <c r="F193" s="25">
        <v>80221.743620688329</v>
      </c>
      <c r="G193" s="26">
        <v>113768.87242688145</v>
      </c>
      <c r="H193" s="41">
        <v>178267.81858343532</v>
      </c>
      <c r="I193" s="33">
        <v>71435.219180250235</v>
      </c>
      <c r="J193" s="33">
        <v>106832.59940318509</v>
      </c>
      <c r="K193" s="33">
        <v>158481.21814077807</v>
      </c>
      <c r="L193" s="33">
        <v>66084.467677283465</v>
      </c>
      <c r="M193" s="42">
        <v>92396.750463494609</v>
      </c>
      <c r="N193" s="11">
        <v>206725.29541049615</v>
      </c>
      <c r="O193" s="12">
        <v>80710.111335196329</v>
      </c>
      <c r="P193" s="12">
        <v>126015.18407529983</v>
      </c>
      <c r="Q193" s="12">
        <v>187074.56048366535</v>
      </c>
      <c r="R193" s="12">
        <v>75284.710330968301</v>
      </c>
      <c r="S193" s="13">
        <v>111789.85015269705</v>
      </c>
      <c r="T193" s="50">
        <v>211560.6496317116</v>
      </c>
      <c r="U193" s="35">
        <v>93014.451562251546</v>
      </c>
      <c r="V193" s="35">
        <v>118546.19806946005</v>
      </c>
      <c r="W193" s="35">
        <v>178913.35856327141</v>
      </c>
      <c r="X193" s="35">
        <v>82166.942272205881</v>
      </c>
      <c r="Y193" s="51">
        <v>96746.416291065529</v>
      </c>
      <c r="Z193" s="59">
        <v>286824.18730201642</v>
      </c>
      <c r="AA193" s="37">
        <v>137595.63519861415</v>
      </c>
      <c r="AB193" s="37">
        <v>149228.55210340224</v>
      </c>
      <c r="AC193" s="37">
        <v>227684.5303298182</v>
      </c>
      <c r="AD193" s="37">
        <v>113753.03898064856</v>
      </c>
      <c r="AE193" s="226">
        <v>113931.49134916962</v>
      </c>
      <c r="AF193" s="41">
        <v>277528.84275910869</v>
      </c>
      <c r="AG193" s="33">
        <v>130271.02107822843</v>
      </c>
      <c r="AH193" s="33">
        <v>147257.82168088027</v>
      </c>
      <c r="AI193" s="33">
        <v>211634.78622267119</v>
      </c>
      <c r="AJ193" s="33">
        <v>103268.62316910889</v>
      </c>
      <c r="AK193" s="42">
        <v>108366.1630535623</v>
      </c>
      <c r="AL193" s="108">
        <v>53880.26953125</v>
      </c>
      <c r="AM193" s="333">
        <v>54761.26953125</v>
      </c>
      <c r="AN193" s="333">
        <v>55658.7421875</v>
      </c>
      <c r="AO193" s="333">
        <v>56573</v>
      </c>
      <c r="AP193" s="388">
        <v>59531</v>
      </c>
      <c r="AQ193" s="93">
        <v>60343</v>
      </c>
      <c r="AR193" s="391">
        <f t="shared" si="177"/>
        <v>3600.4017376909601</v>
      </c>
      <c r="AS193" s="122">
        <f t="shared" si="178"/>
        <v>1488.8890556525621</v>
      </c>
      <c r="AT193" s="123">
        <f t="shared" si="179"/>
        <v>2111.5126820383975</v>
      </c>
      <c r="AU193" s="116">
        <f t="shared" si="180"/>
        <v>3255.3631445981218</v>
      </c>
      <c r="AV193" s="117">
        <f t="shared" si="181"/>
        <v>1304.4843516545045</v>
      </c>
      <c r="AW193" s="117">
        <f t="shared" si="182"/>
        <v>1950.8787929436173</v>
      </c>
      <c r="AX193" s="117">
        <f t="shared" si="183"/>
        <v>2894.0384234580133</v>
      </c>
      <c r="AY193" s="117">
        <f t="shared" si="184"/>
        <v>1206.7738429543124</v>
      </c>
      <c r="AZ193" s="118">
        <f t="shared" si="185"/>
        <v>1687.2645805037005</v>
      </c>
      <c r="BA193" s="110">
        <f t="shared" si="186"/>
        <v>3714.1567934483996</v>
      </c>
      <c r="BB193" s="111">
        <f t="shared" si="187"/>
        <v>1450.0886682509765</v>
      </c>
      <c r="BC193" s="111">
        <f t="shared" si="188"/>
        <v>2264.0681251974224</v>
      </c>
      <c r="BD193" s="111">
        <f t="shared" si="189"/>
        <v>3361.0993193748295</v>
      </c>
      <c r="BE193" s="111">
        <f t="shared" si="190"/>
        <v>1352.6124984526862</v>
      </c>
      <c r="BF193" s="112">
        <f t="shared" si="191"/>
        <v>2008.4868209221431</v>
      </c>
      <c r="BG193" s="126">
        <f t="shared" si="192"/>
        <v>3739.6045751809452</v>
      </c>
      <c r="BH193" s="127">
        <f t="shared" si="193"/>
        <v>1644.1491800373242</v>
      </c>
      <c r="BI193" s="127">
        <f t="shared" si="194"/>
        <v>2095.455395143621</v>
      </c>
      <c r="BJ193" s="127">
        <f t="shared" si="195"/>
        <v>3162.5220257591327</v>
      </c>
      <c r="BK193" s="127">
        <f t="shared" si="196"/>
        <v>1452.4056046560352</v>
      </c>
      <c r="BL193" s="128">
        <f t="shared" si="197"/>
        <v>1710.1164211030975</v>
      </c>
      <c r="BM193" s="132">
        <f t="shared" si="198"/>
        <v>4818.0643245034762</v>
      </c>
      <c r="BN193" s="133">
        <f t="shared" si="199"/>
        <v>2311.3274629791899</v>
      </c>
      <c r="BO193" s="133">
        <f t="shared" si="200"/>
        <v>2506.7368615242854</v>
      </c>
      <c r="BP193" s="133">
        <f t="shared" si="201"/>
        <v>3824.6380932592801</v>
      </c>
      <c r="BQ193" s="133">
        <f t="shared" si="202"/>
        <v>1910.8202277913786</v>
      </c>
      <c r="BR193" s="231">
        <f t="shared" si="203"/>
        <v>1913.8178654679009</v>
      </c>
      <c r="BS193" s="401">
        <f t="shared" si="204"/>
        <v>4599.1886840082316</v>
      </c>
      <c r="BT193" s="402">
        <f t="shared" si="205"/>
        <v>2158.8423028060988</v>
      </c>
      <c r="BU193" s="402">
        <f t="shared" si="206"/>
        <v>2440.3463812021323</v>
      </c>
      <c r="BV193" s="402">
        <f t="shared" si="207"/>
        <v>3507.1969610836582</v>
      </c>
      <c r="BW193" s="402">
        <f t="shared" si="208"/>
        <v>1711.3604422900569</v>
      </c>
      <c r="BX193" s="403">
        <f t="shared" si="209"/>
        <v>1795.8365187936015</v>
      </c>
      <c r="BY193" s="223">
        <f t="shared" si="246"/>
        <v>-8.1049268178410072E-2</v>
      </c>
      <c r="BZ193" s="143">
        <f t="shared" si="247"/>
        <v>-0.1095279664075033</v>
      </c>
      <c r="CA193" s="143">
        <f t="shared" si="248"/>
        <v>-6.0968109077061197E-2</v>
      </c>
      <c r="CB193" s="143">
        <f t="shared" si="249"/>
        <v>-0.18304698768565281</v>
      </c>
      <c r="CC193" s="143">
        <f t="shared" si="250"/>
        <v>-0.17622748279132408</v>
      </c>
      <c r="CD193" s="147">
        <f t="shared" si="251"/>
        <v>-0.18785561909407669</v>
      </c>
      <c r="CE193" s="150">
        <f t="shared" si="252"/>
        <v>0.15963328127977164</v>
      </c>
      <c r="CF193" s="144">
        <f t="shared" si="253"/>
        <v>0.12983640648659664</v>
      </c>
      <c r="CG193" s="144">
        <f t="shared" si="254"/>
        <v>0.17955740831241848</v>
      </c>
      <c r="CH193" s="144">
        <f t="shared" si="255"/>
        <v>0.18042101567826135</v>
      </c>
      <c r="CI193" s="144">
        <f t="shared" si="256"/>
        <v>0.13921944107370662</v>
      </c>
      <c r="CJ193" s="151">
        <f t="shared" si="257"/>
        <v>0.20988941268951375</v>
      </c>
      <c r="CK193" s="155">
        <f t="shared" si="258"/>
        <v>2.3390239746006115E-2</v>
      </c>
      <c r="CL193" s="145">
        <f t="shared" si="259"/>
        <v>0.15245103771390167</v>
      </c>
      <c r="CM193" s="145">
        <f t="shared" si="260"/>
        <v>-5.9270524109036854E-2</v>
      </c>
      <c r="CN193" s="145">
        <f t="shared" si="261"/>
        <v>-4.3625396736434119E-2</v>
      </c>
      <c r="CO193" s="145">
        <f t="shared" si="262"/>
        <v>9.1416064576482534E-2</v>
      </c>
      <c r="CP193" s="156">
        <f t="shared" si="263"/>
        <v>-0.13456887043933999</v>
      </c>
      <c r="CQ193" s="160">
        <f t="shared" si="240"/>
        <v>0.35575395425058903</v>
      </c>
      <c r="CR193" s="146">
        <f t="shared" si="241"/>
        <v>0.4792930871234119</v>
      </c>
      <c r="CS193" s="146">
        <f t="shared" si="242"/>
        <v>0.25882191528373105</v>
      </c>
      <c r="CT193" s="146">
        <f t="shared" si="243"/>
        <v>0.27259659177041951</v>
      </c>
      <c r="CU193" s="146">
        <f t="shared" si="244"/>
        <v>0.38441368067224674</v>
      </c>
      <c r="CV193" s="408">
        <f t="shared" si="245"/>
        <v>0.17763009439442279</v>
      </c>
      <c r="CW193" s="410">
        <f t="shared" si="210"/>
        <v>-3.2407812710439354E-2</v>
      </c>
      <c r="CX193" s="411">
        <f t="shared" si="211"/>
        <v>-5.3232895867757139E-2</v>
      </c>
      <c r="CY193" s="411">
        <f t="shared" si="212"/>
        <v>-1.3206121715611285E-2</v>
      </c>
      <c r="CZ193" s="411">
        <f t="shared" si="213"/>
        <v>-7.049114880092093E-2</v>
      </c>
      <c r="DA193" s="411">
        <f t="shared" si="214"/>
        <v>-9.216822605788369E-2</v>
      </c>
      <c r="DB193" s="412">
        <f t="shared" si="215"/>
        <v>-4.8848024630442848E-2</v>
      </c>
    </row>
    <row r="194" spans="1:106" ht="30" x14ac:dyDescent="0.25">
      <c r="A194" s="193">
        <v>18</v>
      </c>
      <c r="B194" s="192" t="s">
        <v>354</v>
      </c>
      <c r="C194" s="2">
        <v>1808</v>
      </c>
      <c r="D194" s="7" t="s">
        <v>192</v>
      </c>
      <c r="E194" s="24">
        <v>180931.0116695812</v>
      </c>
      <c r="F194" s="25">
        <v>90381.67555574658</v>
      </c>
      <c r="G194" s="26">
        <v>90549.336113834623</v>
      </c>
      <c r="H194" s="41">
        <v>170948.05894756166</v>
      </c>
      <c r="I194" s="33">
        <v>83045.049249392556</v>
      </c>
      <c r="J194" s="33">
        <v>87903.009698169102</v>
      </c>
      <c r="K194" s="33">
        <v>152849.71847423181</v>
      </c>
      <c r="L194" s="33">
        <v>76824.680260758061</v>
      </c>
      <c r="M194" s="42">
        <v>76025.038213473745</v>
      </c>
      <c r="N194" s="11">
        <v>187897.79896602218</v>
      </c>
      <c r="O194" s="12">
        <v>90777.214155365393</v>
      </c>
      <c r="P194" s="12">
        <v>97120.584810656786</v>
      </c>
      <c r="Q194" s="12">
        <v>170832.13702083947</v>
      </c>
      <c r="R194" s="12">
        <v>84675.094102598596</v>
      </c>
      <c r="S194" s="13">
        <v>86157.04291824087</v>
      </c>
      <c r="T194" s="50">
        <v>173254.07511873328</v>
      </c>
      <c r="U194" s="35">
        <v>85708.425684082918</v>
      </c>
      <c r="V194" s="35">
        <v>87545.649434650346</v>
      </c>
      <c r="W194" s="35">
        <v>147159.60060645963</v>
      </c>
      <c r="X194" s="35">
        <v>75712.958009674869</v>
      </c>
      <c r="Y194" s="51">
        <v>71446.642596784761</v>
      </c>
      <c r="Z194" s="59">
        <v>148519.39521728581</v>
      </c>
      <c r="AA194" s="37">
        <v>66065.207146766843</v>
      </c>
      <c r="AB194" s="37">
        <v>82454.188070518969</v>
      </c>
      <c r="AC194" s="37">
        <v>117568.69792245279</v>
      </c>
      <c r="AD194" s="37">
        <v>54617.416264571177</v>
      </c>
      <c r="AE194" s="226">
        <v>62951.281657881605</v>
      </c>
      <c r="AF194" s="41">
        <v>156839.66069331203</v>
      </c>
      <c r="AG194" s="33">
        <v>66780.602324544452</v>
      </c>
      <c r="AH194" s="33">
        <v>90059.058368767583</v>
      </c>
      <c r="AI194" s="33">
        <v>119212.34126484199</v>
      </c>
      <c r="AJ194" s="33">
        <v>52938.411009446303</v>
      </c>
      <c r="AK194" s="42">
        <v>66273.93025539568</v>
      </c>
      <c r="AL194" s="108">
        <v>37155.76171875</v>
      </c>
      <c r="AM194" s="333">
        <v>37550.48828125</v>
      </c>
      <c r="AN194" s="333">
        <v>37950.875</v>
      </c>
      <c r="AO194" s="333">
        <v>38357</v>
      </c>
      <c r="AP194" s="388">
        <v>40255</v>
      </c>
      <c r="AQ194" s="93">
        <v>40617</v>
      </c>
      <c r="AR194" s="391">
        <f t="shared" ref="AR194:AR222" si="264">(E194/$AL194)*1000</f>
        <v>4869.5277206032242</v>
      </c>
      <c r="AS194" s="122">
        <f t="shared" ref="AS194:AS222" si="265">(F194/$AL194)*1000</f>
        <v>2432.5076751188512</v>
      </c>
      <c r="AT194" s="123">
        <f t="shared" ref="AT194:AT222" si="266">(G194/$AL194)*1000</f>
        <v>2437.0200454843721</v>
      </c>
      <c r="AU194" s="116">
        <f t="shared" ref="AU194:AU222" si="267">(H194/$AM194)*1000</f>
        <v>4552.485647248448</v>
      </c>
      <c r="AV194" s="117">
        <f t="shared" ref="AV194:AV222" si="268">(I194/$AM194)*1000</f>
        <v>2211.5571075239318</v>
      </c>
      <c r="AW194" s="117">
        <f t="shared" ref="AW194:AW222" si="269">(J194/$AM194)*1000</f>
        <v>2340.9285397245158</v>
      </c>
      <c r="AX194" s="117">
        <f t="shared" ref="AX194:AX222" si="270">(K194/$AM194)*1000</f>
        <v>4070.5121416637853</v>
      </c>
      <c r="AY194" s="117">
        <f t="shared" ref="AY194:AY222" si="271">(L194/$AM194)*1000</f>
        <v>2045.9036294108257</v>
      </c>
      <c r="AZ194" s="118">
        <f t="shared" ref="AZ194:AZ222" si="272">(M194/$AM194)*1000</f>
        <v>2024.6085122529594</v>
      </c>
      <c r="BA194" s="110">
        <f t="shared" ref="BA194:BA222" si="273">(N194/$AN194)*1000</f>
        <v>4951.0794933192492</v>
      </c>
      <c r="BB194" s="111">
        <f t="shared" ref="BB194:BB222" si="274">(O194/$AN194)*1000</f>
        <v>2391.9663026311091</v>
      </c>
      <c r="BC194" s="111">
        <f t="shared" ref="BC194:BC222" si="275">(P194/$AN194)*1000</f>
        <v>2559.1131906881405</v>
      </c>
      <c r="BD194" s="111">
        <f t="shared" ref="BD194:BD222" si="276">(Q194/$AN194)*1000</f>
        <v>4501.401799585371</v>
      </c>
      <c r="BE194" s="111">
        <f t="shared" ref="BE194:BE222" si="277">(R194/$AN194)*1000</f>
        <v>2231.1763326299747</v>
      </c>
      <c r="BF194" s="112">
        <f t="shared" ref="BF194:BF222" si="278">(S194/$AN194)*1000</f>
        <v>2270.2254669553959</v>
      </c>
      <c r="BG194" s="126">
        <f t="shared" ref="BG194:BG222" si="279">(T194/$AO194)*1000</f>
        <v>4516.882840647947</v>
      </c>
      <c r="BH194" s="127">
        <f t="shared" ref="BH194:BH222" si="280">(U194/$AO194)*1000</f>
        <v>2234.4924181787655</v>
      </c>
      <c r="BI194" s="127">
        <f t="shared" ref="BI194:BI222" si="281">(V194/$AO194)*1000</f>
        <v>2282.3904224691805</v>
      </c>
      <c r="BJ194" s="127">
        <f t="shared" ref="BJ194:BJ222" si="282">(W194/$AO194)*1000</f>
        <v>3836.5774332314736</v>
      </c>
      <c r="BK194" s="127">
        <f t="shared" ref="BK194:BK222" si="283">(X194/$AO194)*1000</f>
        <v>1973.9019738163795</v>
      </c>
      <c r="BL194" s="128">
        <f t="shared" ref="BL194:BL222" si="284">(Y194/$AO194)*1000</f>
        <v>1862.6754594150941</v>
      </c>
      <c r="BM194" s="132">
        <f t="shared" ref="BM194:BM222" si="285">(Z194/$AP194)*1000</f>
        <v>3689.4645439643723</v>
      </c>
      <c r="BN194" s="133">
        <f t="shared" ref="BN194:BN222" si="286">(AA194/$AP194)*1000</f>
        <v>1641.1677343626095</v>
      </c>
      <c r="BO194" s="133">
        <f t="shared" ref="BO194:BO222" si="287">(AB194/$AP194)*1000</f>
        <v>2048.296809601763</v>
      </c>
      <c r="BP194" s="133">
        <f t="shared" ref="BP194:BP222" si="288">(AC194/$AP194)*1000</f>
        <v>2920.5986317836987</v>
      </c>
      <c r="BQ194" s="133">
        <f t="shared" ref="BQ194:BQ222" si="289">(AD194/$AP194)*1000</f>
        <v>1356.7858965239393</v>
      </c>
      <c r="BR194" s="231">
        <f t="shared" ref="BR194:BR222" si="290">(AE194/$AP194)*1000</f>
        <v>1563.8127352597594</v>
      </c>
      <c r="BS194" s="401">
        <f t="shared" si="204"/>
        <v>3861.42897538745</v>
      </c>
      <c r="BT194" s="402">
        <f t="shared" si="205"/>
        <v>1644.153982926963</v>
      </c>
      <c r="BU194" s="402">
        <f t="shared" si="206"/>
        <v>2217.2749924604868</v>
      </c>
      <c r="BV194" s="402">
        <f t="shared" si="207"/>
        <v>2935.0356073772555</v>
      </c>
      <c r="BW194" s="402">
        <f t="shared" si="208"/>
        <v>1303.3560088004112</v>
      </c>
      <c r="BX194" s="403">
        <f t="shared" si="209"/>
        <v>1631.6795985768442</v>
      </c>
      <c r="BY194" s="223">
        <f t="shared" si="246"/>
        <v>-5.5175465111810436E-2</v>
      </c>
      <c r="BZ194" s="143">
        <f t="shared" si="247"/>
        <v>-8.1173824906895661E-2</v>
      </c>
      <c r="CA194" s="143">
        <f t="shared" si="248"/>
        <v>-2.9225243709558243E-2</v>
      </c>
      <c r="CB194" s="143">
        <f t="shared" si="249"/>
        <v>-0.155204422593026</v>
      </c>
      <c r="CC194" s="143">
        <f t="shared" si="250"/>
        <v>-0.14999716714287611</v>
      </c>
      <c r="CD194" s="147">
        <f t="shared" si="251"/>
        <v>-0.16040203632306671</v>
      </c>
      <c r="CE194" s="150">
        <f t="shared" si="252"/>
        <v>9.9151403782009928E-2</v>
      </c>
      <c r="CF194" s="144">
        <f t="shared" si="253"/>
        <v>9.3108077794648247E-2</v>
      </c>
      <c r="CG194" s="144">
        <f t="shared" si="254"/>
        <v>0.10486074531620586</v>
      </c>
      <c r="CH194" s="144">
        <f t="shared" si="255"/>
        <v>0.11764770472664775</v>
      </c>
      <c r="CI194" s="144">
        <f t="shared" si="256"/>
        <v>0.10218609195892112</v>
      </c>
      <c r="CJ194" s="151">
        <f t="shared" si="257"/>
        <v>0.13327194491263608</v>
      </c>
      <c r="CK194" s="155">
        <f t="shared" si="258"/>
        <v>-7.7934515081450981E-2</v>
      </c>
      <c r="CL194" s="145">
        <f t="shared" si="259"/>
        <v>-5.5837673786807693E-2</v>
      </c>
      <c r="CM194" s="145">
        <f t="shared" si="260"/>
        <v>-9.8588114915838188E-2</v>
      </c>
      <c r="CN194" s="145">
        <f t="shared" si="261"/>
        <v>-0.13857191525674159</v>
      </c>
      <c r="CO194" s="145">
        <f t="shared" si="262"/>
        <v>-0.10584146599311176</v>
      </c>
      <c r="CP194" s="156">
        <f t="shared" si="263"/>
        <v>-0.17073938268071262</v>
      </c>
      <c r="CQ194" s="160">
        <f t="shared" si="240"/>
        <v>-0.14276535708898316</v>
      </c>
      <c r="CR194" s="146">
        <f t="shared" si="241"/>
        <v>-0.22918655173669883</v>
      </c>
      <c r="CS194" s="146">
        <f t="shared" si="242"/>
        <v>-5.8157788502465432E-2</v>
      </c>
      <c r="CT194" s="146">
        <f t="shared" si="243"/>
        <v>-0.20108034108586684</v>
      </c>
      <c r="CU194" s="146">
        <f t="shared" si="244"/>
        <v>-0.27862524856587995</v>
      </c>
      <c r="CV194" s="408">
        <f t="shared" si="245"/>
        <v>-0.1189049706204874</v>
      </c>
      <c r="CW194" s="410">
        <f t="shared" si="210"/>
        <v>5.6021406927045228E-2</v>
      </c>
      <c r="CX194" s="411">
        <f t="shared" si="211"/>
        <v>1.0828622336539815E-2</v>
      </c>
      <c r="CY194" s="411">
        <f t="shared" si="212"/>
        <v>9.2231461811794771E-2</v>
      </c>
      <c r="CZ194" s="411">
        <f t="shared" si="213"/>
        <v>1.398028022283051E-2</v>
      </c>
      <c r="DA194" s="411">
        <f t="shared" si="214"/>
        <v>-3.0741206193124124E-2</v>
      </c>
      <c r="DB194" s="412">
        <f t="shared" si="215"/>
        <v>5.2781270055334506E-2</v>
      </c>
    </row>
    <row r="195" spans="1:106" x14ac:dyDescent="0.25">
      <c r="A195" s="191">
        <v>18</v>
      </c>
      <c r="B195" s="192" t="s">
        <v>354</v>
      </c>
      <c r="C195" s="2">
        <v>1809</v>
      </c>
      <c r="D195" s="7" t="s">
        <v>193</v>
      </c>
      <c r="E195" s="24">
        <v>27360.225765612257</v>
      </c>
      <c r="F195" s="25">
        <v>10983.778543078835</v>
      </c>
      <c r="G195" s="26">
        <v>16376.447222533421</v>
      </c>
      <c r="H195" s="41">
        <v>23009.957259361134</v>
      </c>
      <c r="I195" s="33">
        <v>8888.37576484698</v>
      </c>
      <c r="J195" s="33">
        <v>14121.581494514154</v>
      </c>
      <c r="K195" s="33">
        <v>20435.995244382906</v>
      </c>
      <c r="L195" s="33">
        <v>8222.6048674037593</v>
      </c>
      <c r="M195" s="42">
        <v>12213.390376979147</v>
      </c>
      <c r="N195" s="11">
        <v>25586.807352635471</v>
      </c>
      <c r="O195" s="12">
        <v>9694.302224094281</v>
      </c>
      <c r="P195" s="12">
        <v>15892.50512854119</v>
      </c>
      <c r="Q195" s="12">
        <v>23141.108973559036</v>
      </c>
      <c r="R195" s="12">
        <v>9042.6431425765095</v>
      </c>
      <c r="S195" s="13">
        <v>14098.465830982526</v>
      </c>
      <c r="T195" s="50">
        <v>27624.584096457515</v>
      </c>
      <c r="U195" s="35">
        <v>11054.2626592831</v>
      </c>
      <c r="V195" s="35">
        <v>16570.321437174414</v>
      </c>
      <c r="W195" s="35">
        <v>23288.255164352828</v>
      </c>
      <c r="X195" s="35">
        <v>9765.0950635259433</v>
      </c>
      <c r="Y195" s="51">
        <v>13523.160100826886</v>
      </c>
      <c r="Z195" s="59">
        <v>27127.516357077366</v>
      </c>
      <c r="AA195" s="37">
        <v>11411.632654728348</v>
      </c>
      <c r="AB195" s="37">
        <v>15715.883702349018</v>
      </c>
      <c r="AC195" s="37">
        <v>21432.825343418706</v>
      </c>
      <c r="AD195" s="37">
        <v>9434.2229121758519</v>
      </c>
      <c r="AE195" s="226">
        <v>11998.602431242854</v>
      </c>
      <c r="AF195" s="41">
        <v>30635.703515932528</v>
      </c>
      <c r="AG195" s="33">
        <v>13223.780713448501</v>
      </c>
      <c r="AH195" s="33">
        <v>17411.922802484027</v>
      </c>
      <c r="AI195" s="33">
        <v>23296.105018314563</v>
      </c>
      <c r="AJ195" s="33">
        <v>10482.77365192365</v>
      </c>
      <c r="AK195" s="42">
        <v>12813.331366390916</v>
      </c>
      <c r="AL195" s="108">
        <v>11522.2119140625</v>
      </c>
      <c r="AM195" s="333">
        <v>11719.5244140625</v>
      </c>
      <c r="AN195" s="333">
        <v>11924.423828125</v>
      </c>
      <c r="AO195" s="333">
        <v>12137</v>
      </c>
      <c r="AP195" s="388">
        <v>12770</v>
      </c>
      <c r="AQ195" s="93">
        <v>12942</v>
      </c>
      <c r="AR195" s="391">
        <f t="shared" si="264"/>
        <v>2374.5636662193265</v>
      </c>
      <c r="AS195" s="122">
        <f t="shared" si="265"/>
        <v>953.26996456934421</v>
      </c>
      <c r="AT195" s="123">
        <f t="shared" si="266"/>
        <v>1421.2937016499825</v>
      </c>
      <c r="AU195" s="116">
        <f t="shared" si="267"/>
        <v>1963.3866056672921</v>
      </c>
      <c r="AV195" s="117">
        <f t="shared" si="268"/>
        <v>758.42461270711919</v>
      </c>
      <c r="AW195" s="117">
        <f t="shared" si="269"/>
        <v>1204.9619929601729</v>
      </c>
      <c r="AX195" s="117">
        <f t="shared" si="270"/>
        <v>1743.7563609544882</v>
      </c>
      <c r="AY195" s="117">
        <f t="shared" si="271"/>
        <v>701.61591689994566</v>
      </c>
      <c r="AZ195" s="118">
        <f t="shared" si="272"/>
        <v>1042.1404440545425</v>
      </c>
      <c r="BA195" s="110">
        <f t="shared" si="273"/>
        <v>2145.7478970418942</v>
      </c>
      <c r="BB195" s="111">
        <f t="shared" si="274"/>
        <v>812.97866998229767</v>
      </c>
      <c r="BC195" s="111">
        <f t="shared" si="275"/>
        <v>1332.7692270595962</v>
      </c>
      <c r="BD195" s="111">
        <f t="shared" si="276"/>
        <v>1940.6479765486288</v>
      </c>
      <c r="BE195" s="111">
        <f t="shared" si="277"/>
        <v>758.32956568085831</v>
      </c>
      <c r="BF195" s="112">
        <f t="shared" si="278"/>
        <v>1182.3184108677704</v>
      </c>
      <c r="BG195" s="126">
        <f t="shared" si="279"/>
        <v>2276.0636150990786</v>
      </c>
      <c r="BH195" s="127">
        <f t="shared" si="280"/>
        <v>910.79036494052082</v>
      </c>
      <c r="BI195" s="127">
        <f t="shared" si="281"/>
        <v>1365.2732501585576</v>
      </c>
      <c r="BJ195" s="127">
        <f t="shared" si="282"/>
        <v>1918.781837715484</v>
      </c>
      <c r="BK195" s="127">
        <f t="shared" si="283"/>
        <v>804.5723872065538</v>
      </c>
      <c r="BL195" s="128">
        <f t="shared" si="284"/>
        <v>1114.2094505089301</v>
      </c>
      <c r="BM195" s="132">
        <f t="shared" si="285"/>
        <v>2124.31608121201</v>
      </c>
      <c r="BN195" s="133">
        <f t="shared" si="286"/>
        <v>893.62824234364518</v>
      </c>
      <c r="BO195" s="133">
        <f t="shared" si="287"/>
        <v>1230.6878388683647</v>
      </c>
      <c r="BP195" s="133">
        <f t="shared" si="288"/>
        <v>1678.3731670648947</v>
      </c>
      <c r="BQ195" s="133">
        <f t="shared" si="289"/>
        <v>738.78018106310503</v>
      </c>
      <c r="BR195" s="231">
        <f t="shared" si="290"/>
        <v>939.59298600178965</v>
      </c>
      <c r="BS195" s="401">
        <f t="shared" ref="BS195:BS222" si="291">(AF195*1000)/$AQ195</f>
        <v>2367.1537255395247</v>
      </c>
      <c r="BT195" s="402">
        <f t="shared" ref="BT195:BT226" si="292">(AG195*1000)/$AQ195</f>
        <v>1021.7725786932855</v>
      </c>
      <c r="BU195" s="402">
        <f t="shared" ref="BU195:BU226" si="293">(AH195*1000)/$AQ195</f>
        <v>1345.3811468462393</v>
      </c>
      <c r="BV195" s="402">
        <f t="shared" ref="BV195:BV226" si="294">(AI195*1000)/$AQ195</f>
        <v>1800.0390216592925</v>
      </c>
      <c r="BW195" s="402">
        <f t="shared" ref="BW195:BW226" si="295">(AJ195*1000)/$AQ195</f>
        <v>809.98096522358594</v>
      </c>
      <c r="BX195" s="403">
        <f t="shared" ref="BX195:BX226" si="296">(AK195*1000)/$AQ195</f>
        <v>990.0580564357067</v>
      </c>
      <c r="BY195" s="223">
        <f t="shared" si="246"/>
        <v>-0.15899972988230107</v>
      </c>
      <c r="BZ195" s="143">
        <f t="shared" si="247"/>
        <v>-0.19077248963219703</v>
      </c>
      <c r="CA195" s="143">
        <f t="shared" si="248"/>
        <v>-0.13768955484536663</v>
      </c>
      <c r="CB195" s="143">
        <f t="shared" si="249"/>
        <v>-0.25307651261898872</v>
      </c>
      <c r="CC195" s="143">
        <f t="shared" si="250"/>
        <v>-0.25138650281828229</v>
      </c>
      <c r="CD195" s="147">
        <f t="shared" si="251"/>
        <v>-0.25421001203643567</v>
      </c>
      <c r="CE195" s="150">
        <f t="shared" si="252"/>
        <v>0.11198847804143565</v>
      </c>
      <c r="CF195" s="144">
        <f t="shared" si="253"/>
        <v>9.0671960836162468E-2</v>
      </c>
      <c r="CG195" s="144">
        <f t="shared" si="254"/>
        <v>0.12540547492609036</v>
      </c>
      <c r="CH195" s="144">
        <f t="shared" si="255"/>
        <v>0.13237005082586642</v>
      </c>
      <c r="CI195" s="144">
        <f t="shared" si="256"/>
        <v>9.9729743602731652E-2</v>
      </c>
      <c r="CJ195" s="151">
        <f t="shared" si="257"/>
        <v>0.15434497676882028</v>
      </c>
      <c r="CK195" s="155">
        <f t="shared" si="258"/>
        <v>7.9641696431194259E-2</v>
      </c>
      <c r="CL195" s="145">
        <f t="shared" si="259"/>
        <v>0.14028450978233017</v>
      </c>
      <c r="CM195" s="145">
        <f t="shared" si="260"/>
        <v>4.2650060714213067E-2</v>
      </c>
      <c r="CN195" s="145">
        <f t="shared" si="261"/>
        <v>6.3586490587776373E-3</v>
      </c>
      <c r="CO195" s="145">
        <f t="shared" si="262"/>
        <v>7.9893888275633804E-2</v>
      </c>
      <c r="CP195" s="156">
        <f t="shared" si="263"/>
        <v>-4.0806264812967015E-2</v>
      </c>
      <c r="CQ195" s="160">
        <f t="shared" si="240"/>
        <v>-1.7993673231224906E-2</v>
      </c>
      <c r="CR195" s="146">
        <f t="shared" si="241"/>
        <v>3.232870490417894E-2</v>
      </c>
      <c r="CS195" s="146">
        <f t="shared" si="242"/>
        <v>-5.1564342795941319E-2</v>
      </c>
      <c r="CT195" s="146">
        <f t="shared" si="243"/>
        <v>-7.9672341609096378E-2</v>
      </c>
      <c r="CU195" s="146">
        <f t="shared" si="244"/>
        <v>-3.3883146983990683E-2</v>
      </c>
      <c r="CV195" s="408">
        <f t="shared" si="245"/>
        <v>-0.11273679067741063</v>
      </c>
      <c r="CW195" s="410">
        <f t="shared" ref="CW195:CW226" si="297">(AF195-Z195)/Z195</f>
        <v>0.12932209173435452</v>
      </c>
      <c r="CX195" s="411">
        <f t="shared" ref="CX195:CX226" si="298">(AG195-AA195)/AA195</f>
        <v>0.15879831690597745</v>
      </c>
      <c r="CY195" s="411">
        <f t="shared" ref="CY195:CY226" si="299">(AH195-AB195)/AB195</f>
        <v>0.10791878664013693</v>
      </c>
      <c r="CZ195" s="411">
        <f t="shared" ref="CZ195:CZ226" si="300">(AI195-AC195)/AC195</f>
        <v>8.6935793346909679E-2</v>
      </c>
      <c r="DA195" s="411">
        <f t="shared" ref="DA195:DA226" si="301">(AJ195-AD195)/AD195</f>
        <v>0.11114330766920222</v>
      </c>
      <c r="DB195" s="412">
        <f t="shared" ref="DB195:DB226" si="302">(AK195-AE195)/AE195</f>
        <v>6.7901986070195097E-2</v>
      </c>
    </row>
    <row r="196" spans="1:106" x14ac:dyDescent="0.25">
      <c r="A196" s="191">
        <v>19</v>
      </c>
      <c r="B196" s="192" t="s">
        <v>355</v>
      </c>
      <c r="C196" s="2">
        <v>1901</v>
      </c>
      <c r="D196" s="7" t="s">
        <v>194</v>
      </c>
      <c r="E196" s="24">
        <v>88335.275689007613</v>
      </c>
      <c r="F196" s="25">
        <v>32003.192135690966</v>
      </c>
      <c r="G196" s="26">
        <v>56332.083553316646</v>
      </c>
      <c r="H196" s="41">
        <v>115154.50565404831</v>
      </c>
      <c r="I196" s="33">
        <v>39503.721571728543</v>
      </c>
      <c r="J196" s="33">
        <v>75650.784082319762</v>
      </c>
      <c r="K196" s="33">
        <v>101973.15795078484</v>
      </c>
      <c r="L196" s="33">
        <v>36544.75259258462</v>
      </c>
      <c r="M196" s="42">
        <v>65428.405358200209</v>
      </c>
      <c r="N196" s="11">
        <v>138084.83189224667</v>
      </c>
      <c r="O196" s="12">
        <v>45443.890230212412</v>
      </c>
      <c r="P196" s="12">
        <v>92640.941662034253</v>
      </c>
      <c r="Q196" s="12">
        <v>124572.20221630012</v>
      </c>
      <c r="R196" s="12">
        <v>42389.114024204311</v>
      </c>
      <c r="S196" s="13">
        <v>82183.08819209582</v>
      </c>
      <c r="T196" s="50">
        <v>143776.70357690076</v>
      </c>
      <c r="U196" s="35">
        <v>47132.170053759255</v>
      </c>
      <c r="V196" s="35">
        <v>96644.533523141508</v>
      </c>
      <c r="W196" s="35">
        <v>120507.84152647931</v>
      </c>
      <c r="X196" s="35">
        <v>41635.533306124489</v>
      </c>
      <c r="Y196" s="51">
        <v>78872.308220354826</v>
      </c>
      <c r="Z196" s="59">
        <v>171017.48787720792</v>
      </c>
      <c r="AA196" s="37">
        <v>57791.864902667643</v>
      </c>
      <c r="AB196" s="37">
        <v>113225.62297454027</v>
      </c>
      <c r="AC196" s="37">
        <v>134222.02284540443</v>
      </c>
      <c r="AD196" s="37">
        <v>47777.680240715519</v>
      </c>
      <c r="AE196" s="226">
        <v>86444.342604688907</v>
      </c>
      <c r="AF196" s="41">
        <v>173983.34142902694</v>
      </c>
      <c r="AG196" s="33">
        <v>61583.99829230157</v>
      </c>
      <c r="AH196" s="33">
        <v>112399.34313672537</v>
      </c>
      <c r="AI196" s="33">
        <v>131532.96605196263</v>
      </c>
      <c r="AJ196" s="33">
        <v>48818.95190700706</v>
      </c>
      <c r="AK196" s="42">
        <v>82714.014144955567</v>
      </c>
      <c r="AL196" s="108">
        <v>24171.14453125</v>
      </c>
      <c r="AM196" s="333">
        <v>24607.359375</v>
      </c>
      <c r="AN196" s="333">
        <v>25053.572265625</v>
      </c>
      <c r="AO196" s="333">
        <v>25510</v>
      </c>
      <c r="AP196" s="388">
        <v>27231</v>
      </c>
      <c r="AQ196" s="93">
        <v>27857</v>
      </c>
      <c r="AR196" s="391">
        <f t="shared" si="264"/>
        <v>3654.5756273478123</v>
      </c>
      <c r="AS196" s="122">
        <f t="shared" si="265"/>
        <v>1324.0246896176222</v>
      </c>
      <c r="AT196" s="123">
        <f t="shared" si="266"/>
        <v>2330.5509377301901</v>
      </c>
      <c r="AU196" s="116">
        <f t="shared" si="267"/>
        <v>4679.6774858760446</v>
      </c>
      <c r="AV196" s="117">
        <f t="shared" si="268"/>
        <v>1605.3620776499324</v>
      </c>
      <c r="AW196" s="117">
        <f t="shared" si="269"/>
        <v>3074.3154082261117</v>
      </c>
      <c r="AX196" s="117">
        <f t="shared" si="270"/>
        <v>4144.0105944234347</v>
      </c>
      <c r="AY196" s="117">
        <f t="shared" si="271"/>
        <v>1485.1147591932393</v>
      </c>
      <c r="AZ196" s="118">
        <f t="shared" si="272"/>
        <v>2658.8958352301956</v>
      </c>
      <c r="BA196" s="110">
        <f t="shared" si="273"/>
        <v>5511.5825570993447</v>
      </c>
      <c r="BB196" s="111">
        <f t="shared" si="274"/>
        <v>1813.8686870041342</v>
      </c>
      <c r="BC196" s="111">
        <f t="shared" si="275"/>
        <v>3697.713870095211</v>
      </c>
      <c r="BD196" s="111">
        <f t="shared" si="276"/>
        <v>4972.2331368776759</v>
      </c>
      <c r="BE196" s="111">
        <f t="shared" si="277"/>
        <v>1691.9389209164679</v>
      </c>
      <c r="BF196" s="112">
        <f t="shared" si="278"/>
        <v>3280.2942159612076</v>
      </c>
      <c r="BG196" s="126">
        <f t="shared" si="279"/>
        <v>5636.0918689494611</v>
      </c>
      <c r="BH196" s="127">
        <f t="shared" si="280"/>
        <v>1847.5958468741378</v>
      </c>
      <c r="BI196" s="127">
        <f t="shared" si="281"/>
        <v>3788.4960220753237</v>
      </c>
      <c r="BJ196" s="127">
        <f t="shared" si="282"/>
        <v>4723.9451793994249</v>
      </c>
      <c r="BK196" s="127">
        <f t="shared" si="283"/>
        <v>1632.1259626077808</v>
      </c>
      <c r="BL196" s="128">
        <f t="shared" si="284"/>
        <v>3091.8192167916436</v>
      </c>
      <c r="BM196" s="132">
        <f t="shared" si="285"/>
        <v>6280.2500046714376</v>
      </c>
      <c r="BN196" s="133">
        <f t="shared" si="286"/>
        <v>2122.2821381024437</v>
      </c>
      <c r="BO196" s="133">
        <f t="shared" si="287"/>
        <v>4157.9678665689935</v>
      </c>
      <c r="BP196" s="133">
        <f t="shared" si="288"/>
        <v>4929.0155648123255</v>
      </c>
      <c r="BQ196" s="133">
        <f t="shared" si="289"/>
        <v>1754.5327105400286</v>
      </c>
      <c r="BR196" s="231">
        <f t="shared" si="290"/>
        <v>3174.4828542722967</v>
      </c>
      <c r="BS196" s="401">
        <f t="shared" si="291"/>
        <v>6245.5878748259656</v>
      </c>
      <c r="BT196" s="402">
        <f t="shared" si="292"/>
        <v>2210.7189680260462</v>
      </c>
      <c r="BU196" s="402">
        <f t="shared" si="293"/>
        <v>4034.8689067999198</v>
      </c>
      <c r="BV196" s="402">
        <f t="shared" si="294"/>
        <v>4721.7204312008698</v>
      </c>
      <c r="BW196" s="402">
        <f t="shared" si="295"/>
        <v>1752.4841837601703</v>
      </c>
      <c r="BX196" s="403">
        <f t="shared" si="296"/>
        <v>2969.2362474406991</v>
      </c>
      <c r="BY196" s="223">
        <f t="shared" si="246"/>
        <v>0.30360724813335316</v>
      </c>
      <c r="BZ196" s="143">
        <f t="shared" si="247"/>
        <v>0.2343681656578486</v>
      </c>
      <c r="CA196" s="143">
        <f t="shared" si="248"/>
        <v>0.34294312069459565</v>
      </c>
      <c r="CB196" s="143">
        <f t="shared" si="249"/>
        <v>0.15438772512343349</v>
      </c>
      <c r="CC196" s="143">
        <f t="shared" si="250"/>
        <v>0.1419096081927641</v>
      </c>
      <c r="CD196" s="147">
        <f t="shared" si="251"/>
        <v>0.16147675056744817</v>
      </c>
      <c r="CE196" s="150">
        <f t="shared" si="252"/>
        <v>0.19912660914099664</v>
      </c>
      <c r="CF196" s="144">
        <f t="shared" si="253"/>
        <v>0.15036984927351865</v>
      </c>
      <c r="CG196" s="144">
        <f t="shared" si="254"/>
        <v>0.2245866686751927</v>
      </c>
      <c r="CH196" s="144">
        <f t="shared" si="255"/>
        <v>0.22161757779848529</v>
      </c>
      <c r="CI196" s="144">
        <f t="shared" si="256"/>
        <v>0.15992340943650507</v>
      </c>
      <c r="CJ196" s="151">
        <f t="shared" si="257"/>
        <v>0.25607658848124026</v>
      </c>
      <c r="CK196" s="155">
        <f t="shared" si="258"/>
        <v>4.1220108006473119E-2</v>
      </c>
      <c r="CL196" s="145">
        <f t="shared" si="259"/>
        <v>3.7150864835608338E-2</v>
      </c>
      <c r="CM196" s="145">
        <f t="shared" si="260"/>
        <v>4.321622588544987E-2</v>
      </c>
      <c r="CN196" s="145">
        <f t="shared" si="261"/>
        <v>-3.2626546031221983E-2</v>
      </c>
      <c r="CO196" s="145">
        <f t="shared" si="262"/>
        <v>-1.7777694472442266E-2</v>
      </c>
      <c r="CP196" s="156">
        <f t="shared" si="263"/>
        <v>-4.0285416921816496E-2</v>
      </c>
      <c r="CQ196" s="160">
        <f t="shared" si="240"/>
        <v>0.18946591222782547</v>
      </c>
      <c r="CR196" s="146">
        <f t="shared" si="241"/>
        <v>0.22616601011050141</v>
      </c>
      <c r="CS196" s="146">
        <f t="shared" si="242"/>
        <v>0.17156779433808764</v>
      </c>
      <c r="CT196" s="146">
        <f t="shared" si="243"/>
        <v>0.11380322761744661</v>
      </c>
      <c r="CU196" s="146">
        <f t="shared" si="244"/>
        <v>0.14752175478169111</v>
      </c>
      <c r="CV196" s="408">
        <f t="shared" si="245"/>
        <v>9.600371226843267E-2</v>
      </c>
      <c r="CW196" s="410">
        <f t="shared" si="297"/>
        <v>1.7342399240179038E-2</v>
      </c>
      <c r="CX196" s="411">
        <f t="shared" si="298"/>
        <v>6.5617079428403849E-2</v>
      </c>
      <c r="CY196" s="411">
        <f t="shared" si="299"/>
        <v>-7.2976400227066788E-3</v>
      </c>
      <c r="CZ196" s="411">
        <f t="shared" si="300"/>
        <v>-2.0034393286852938E-2</v>
      </c>
      <c r="DA196" s="411">
        <f t="shared" si="301"/>
        <v>2.1794102623764113E-2</v>
      </c>
      <c r="DB196" s="412">
        <f t="shared" si="302"/>
        <v>-4.3152950758063836E-2</v>
      </c>
    </row>
    <row r="197" spans="1:106" x14ac:dyDescent="0.25">
      <c r="A197" s="193">
        <v>19</v>
      </c>
      <c r="B197" s="192" t="s">
        <v>355</v>
      </c>
      <c r="C197" s="2">
        <v>1902</v>
      </c>
      <c r="D197" s="7" t="s">
        <v>195</v>
      </c>
      <c r="E197" s="24">
        <v>16024.390388971276</v>
      </c>
      <c r="F197" s="25">
        <v>5340.805652131452</v>
      </c>
      <c r="G197" s="26">
        <v>10683.584736839824</v>
      </c>
      <c r="H197" s="41">
        <v>19351.277988324422</v>
      </c>
      <c r="I197" s="33">
        <v>6500.6477770531583</v>
      </c>
      <c r="J197" s="33">
        <v>12850.630211271264</v>
      </c>
      <c r="K197" s="33">
        <v>17127.903685560828</v>
      </c>
      <c r="L197" s="33">
        <v>6013.7261820405211</v>
      </c>
      <c r="M197" s="42">
        <v>11114.177503520308</v>
      </c>
      <c r="N197" s="11">
        <v>19923.483516480112</v>
      </c>
      <c r="O197" s="12">
        <v>6457.0049673063322</v>
      </c>
      <c r="P197" s="12">
        <v>13466.478549173778</v>
      </c>
      <c r="Q197" s="12">
        <v>17969.263084813705</v>
      </c>
      <c r="R197" s="12">
        <v>6022.9597076183763</v>
      </c>
      <c r="S197" s="13">
        <v>11946.303377195327</v>
      </c>
      <c r="T197" s="50">
        <v>19216.64535428815</v>
      </c>
      <c r="U197" s="35">
        <v>5911.3754798414502</v>
      </c>
      <c r="V197" s="35">
        <v>13305.269874446702</v>
      </c>
      <c r="W197" s="35">
        <v>16080.508174424904</v>
      </c>
      <c r="X197" s="35">
        <v>5221.9804518912779</v>
      </c>
      <c r="Y197" s="51">
        <v>10858.527722533625</v>
      </c>
      <c r="Z197" s="59">
        <v>21887.481500859216</v>
      </c>
      <c r="AA197" s="37">
        <v>7126.6083692294442</v>
      </c>
      <c r="AB197" s="37">
        <v>14760.873131629771</v>
      </c>
      <c r="AC197" s="37">
        <v>17161.189110717649</v>
      </c>
      <c r="AD197" s="37">
        <v>5891.7083994313962</v>
      </c>
      <c r="AE197" s="226">
        <v>11269.480711286255</v>
      </c>
      <c r="AF197" s="41">
        <v>24177.173513844471</v>
      </c>
      <c r="AG197" s="33">
        <v>8173.2729588882921</v>
      </c>
      <c r="AH197" s="33">
        <v>16003.900554956179</v>
      </c>
      <c r="AI197" s="33">
        <v>18256.304285018494</v>
      </c>
      <c r="AJ197" s="33">
        <v>6479.1281918551231</v>
      </c>
      <c r="AK197" s="42">
        <v>11777.176093163369</v>
      </c>
      <c r="AL197" s="108">
        <v>9043.853515625</v>
      </c>
      <c r="AM197" s="333">
        <v>9068.3349609375</v>
      </c>
      <c r="AN197" s="333">
        <v>9093.3828125</v>
      </c>
      <c r="AO197" s="333">
        <v>9119</v>
      </c>
      <c r="AP197" s="388">
        <v>9679</v>
      </c>
      <c r="AQ197" s="93">
        <v>9807</v>
      </c>
      <c r="AR197" s="391">
        <f t="shared" si="264"/>
        <v>1771.8542611604726</v>
      </c>
      <c r="AS197" s="122">
        <f t="shared" si="265"/>
        <v>590.54535137087089</v>
      </c>
      <c r="AT197" s="123">
        <f t="shared" si="266"/>
        <v>1181.3089097896018</v>
      </c>
      <c r="AU197" s="116">
        <f t="shared" si="267"/>
        <v>2133.9394797039849</v>
      </c>
      <c r="AV197" s="117">
        <f t="shared" si="268"/>
        <v>716.8513078812332</v>
      </c>
      <c r="AW197" s="117">
        <f t="shared" si="269"/>
        <v>1417.0881718227515</v>
      </c>
      <c r="AX197" s="117">
        <f t="shared" si="270"/>
        <v>1888.7594866467214</v>
      </c>
      <c r="AY197" s="117">
        <f t="shared" si="271"/>
        <v>663.15660018570941</v>
      </c>
      <c r="AZ197" s="118">
        <f t="shared" si="272"/>
        <v>1225.6028864610121</v>
      </c>
      <c r="BA197" s="110">
        <f t="shared" si="273"/>
        <v>2190.9869987099601</v>
      </c>
      <c r="BB197" s="111">
        <f t="shared" si="274"/>
        <v>710.07732770585289</v>
      </c>
      <c r="BC197" s="111">
        <f t="shared" si="275"/>
        <v>1480.9096710041072</v>
      </c>
      <c r="BD197" s="111">
        <f t="shared" si="276"/>
        <v>1976.0812291013076</v>
      </c>
      <c r="BE197" s="111">
        <f t="shared" si="277"/>
        <v>662.34533746221041</v>
      </c>
      <c r="BF197" s="112">
        <f t="shared" si="278"/>
        <v>1313.735891639097</v>
      </c>
      <c r="BG197" s="126">
        <f t="shared" si="279"/>
        <v>2107.319372111871</v>
      </c>
      <c r="BH197" s="127">
        <f t="shared" si="280"/>
        <v>648.24821579575064</v>
      </c>
      <c r="BI197" s="127">
        <f t="shared" si="281"/>
        <v>1459.0711563161203</v>
      </c>
      <c r="BJ197" s="127">
        <f t="shared" si="282"/>
        <v>1763.4069716443582</v>
      </c>
      <c r="BK197" s="127">
        <f t="shared" si="283"/>
        <v>572.64836625630858</v>
      </c>
      <c r="BL197" s="128">
        <f t="shared" si="284"/>
        <v>1190.7586053880498</v>
      </c>
      <c r="BM197" s="132">
        <f t="shared" si="285"/>
        <v>2261.3370700340133</v>
      </c>
      <c r="BN197" s="133">
        <f t="shared" si="286"/>
        <v>736.29593648408354</v>
      </c>
      <c r="BO197" s="133">
        <f t="shared" si="287"/>
        <v>1525.0411335499298</v>
      </c>
      <c r="BP197" s="133">
        <f t="shared" si="288"/>
        <v>1773.0332793385317</v>
      </c>
      <c r="BQ197" s="133">
        <f t="shared" si="289"/>
        <v>608.71044523518924</v>
      </c>
      <c r="BR197" s="231">
        <f t="shared" si="290"/>
        <v>1164.3228341033428</v>
      </c>
      <c r="BS197" s="401">
        <f t="shared" si="291"/>
        <v>2465.2975949673164</v>
      </c>
      <c r="BT197" s="402">
        <f t="shared" si="292"/>
        <v>833.41215039138297</v>
      </c>
      <c r="BU197" s="402">
        <f t="shared" si="293"/>
        <v>1631.8854445759334</v>
      </c>
      <c r="BV197" s="402">
        <f t="shared" si="294"/>
        <v>1861.5585077004682</v>
      </c>
      <c r="BW197" s="402">
        <f t="shared" si="295"/>
        <v>660.66362719028484</v>
      </c>
      <c r="BX197" s="403">
        <f t="shared" si="296"/>
        <v>1200.8948805101834</v>
      </c>
      <c r="BY197" s="223">
        <f t="shared" si="246"/>
        <v>0.20761398833885517</v>
      </c>
      <c r="BZ197" s="143">
        <f t="shared" si="247"/>
        <v>0.21716613568569512</v>
      </c>
      <c r="CA197" s="143">
        <f t="shared" si="248"/>
        <v>0.20283879688424183</v>
      </c>
      <c r="CB197" s="143">
        <f t="shared" si="249"/>
        <v>6.8864603882157066E-2</v>
      </c>
      <c r="CC197" s="143">
        <f t="shared" si="250"/>
        <v>0.1259960713306455</v>
      </c>
      <c r="CD197" s="147">
        <f t="shared" si="251"/>
        <v>4.0304146715445237E-2</v>
      </c>
      <c r="CE197" s="150">
        <f t="shared" si="252"/>
        <v>2.9569392186961981E-2</v>
      </c>
      <c r="CF197" s="144">
        <f t="shared" si="253"/>
        <v>-6.7136093576523545E-3</v>
      </c>
      <c r="CG197" s="144">
        <f t="shared" si="254"/>
        <v>4.7923590343635851E-2</v>
      </c>
      <c r="CH197" s="144">
        <f t="shared" si="255"/>
        <v>4.9122146802014065E-2</v>
      </c>
      <c r="CI197" s="144">
        <f t="shared" si="256"/>
        <v>1.5354083804863653E-3</v>
      </c>
      <c r="CJ197" s="151">
        <f t="shared" si="257"/>
        <v>7.4870666174932959E-2</v>
      </c>
      <c r="CK197" s="155">
        <f t="shared" si="258"/>
        <v>-3.5477639319815041E-2</v>
      </c>
      <c r="CL197" s="145">
        <f t="shared" si="259"/>
        <v>-8.4501946371043635E-2</v>
      </c>
      <c r="CM197" s="145">
        <f t="shared" si="260"/>
        <v>-1.1971108418463834E-2</v>
      </c>
      <c r="CN197" s="145">
        <f t="shared" si="261"/>
        <v>-0.10511031540214009</v>
      </c>
      <c r="CO197" s="145">
        <f t="shared" si="262"/>
        <v>-0.13298764969553897</v>
      </c>
      <c r="CP197" s="156">
        <f t="shared" si="263"/>
        <v>-9.1055418594022233E-2</v>
      </c>
      <c r="CQ197" s="160">
        <f t="shared" si="240"/>
        <v>0.13898555639291513</v>
      </c>
      <c r="CR197" s="146">
        <f t="shared" si="241"/>
        <v>0.20557531720529246</v>
      </c>
      <c r="CS197" s="146">
        <f t="shared" si="242"/>
        <v>0.10940050603397478</v>
      </c>
      <c r="CT197" s="146">
        <f t="shared" si="243"/>
        <v>6.7204402035720756E-2</v>
      </c>
      <c r="CU197" s="146">
        <f t="shared" si="244"/>
        <v>0.12825171478716638</v>
      </c>
      <c r="CV197" s="408">
        <f t="shared" si="245"/>
        <v>3.7846105775446857E-2</v>
      </c>
      <c r="CW197" s="410">
        <f t="shared" si="297"/>
        <v>0.1046119450926947</v>
      </c>
      <c r="CX197" s="411">
        <f t="shared" si="298"/>
        <v>0.14686714007998972</v>
      </c>
      <c r="CY197" s="411">
        <f t="shared" si="299"/>
        <v>8.4210968568169217E-2</v>
      </c>
      <c r="CZ197" s="411">
        <f t="shared" si="300"/>
        <v>6.3813478613606936E-2</v>
      </c>
      <c r="DA197" s="411">
        <f t="shared" si="301"/>
        <v>9.9702794605452352E-2</v>
      </c>
      <c r="DB197" s="412">
        <f t="shared" si="302"/>
        <v>4.5050468152331401E-2</v>
      </c>
    </row>
    <row r="198" spans="1:106" x14ac:dyDescent="0.25">
      <c r="A198" s="191">
        <v>19</v>
      </c>
      <c r="B198" s="192" t="s">
        <v>355</v>
      </c>
      <c r="C198" s="2">
        <v>1903</v>
      </c>
      <c r="D198" s="7" t="s">
        <v>196</v>
      </c>
      <c r="E198" s="24">
        <v>9678.2649188883443</v>
      </c>
      <c r="F198" s="25">
        <v>3496.4188117302401</v>
      </c>
      <c r="G198" s="26">
        <v>6181.8461071581041</v>
      </c>
      <c r="H198" s="41">
        <v>12725.972313609283</v>
      </c>
      <c r="I198" s="33">
        <v>4511.51371037018</v>
      </c>
      <c r="J198" s="33">
        <v>8214.4586032391035</v>
      </c>
      <c r="K198" s="33">
        <v>11278.057979068473</v>
      </c>
      <c r="L198" s="33">
        <v>4173.5853181368366</v>
      </c>
      <c r="M198" s="42">
        <v>7104.4726609316367</v>
      </c>
      <c r="N198" s="11">
        <v>14764.944836043021</v>
      </c>
      <c r="O198" s="12">
        <v>4965.3634553978727</v>
      </c>
      <c r="P198" s="12">
        <v>9799.5813806451479</v>
      </c>
      <c r="Q198" s="12">
        <v>13324.934674894424</v>
      </c>
      <c r="R198" s="12">
        <v>4631.5875823180759</v>
      </c>
      <c r="S198" s="13">
        <v>8693.3470925763486</v>
      </c>
      <c r="T198" s="50">
        <v>14906.70440977169</v>
      </c>
      <c r="U198" s="35">
        <v>5187.9302296561937</v>
      </c>
      <c r="V198" s="35">
        <v>9718.7741801154953</v>
      </c>
      <c r="W198" s="35">
        <v>12514.467107471421</v>
      </c>
      <c r="X198" s="35">
        <v>4582.9046619395413</v>
      </c>
      <c r="Y198" s="51">
        <v>7931.5624455318803</v>
      </c>
      <c r="Z198" s="59">
        <v>17619.251181998221</v>
      </c>
      <c r="AA198" s="37">
        <v>6703.2967885320186</v>
      </c>
      <c r="AB198" s="37">
        <v>10915.954393466203</v>
      </c>
      <c r="AC198" s="37">
        <v>13875.749734331497</v>
      </c>
      <c r="AD198" s="37">
        <v>5541.7483249673542</v>
      </c>
      <c r="AE198" s="226">
        <v>8334.0014093641439</v>
      </c>
      <c r="AF198" s="41">
        <v>18327.421044135881</v>
      </c>
      <c r="AG198" s="33">
        <v>7205.5916196248445</v>
      </c>
      <c r="AH198" s="33">
        <v>11121.829424511037</v>
      </c>
      <c r="AI198" s="33">
        <v>13896.515231076883</v>
      </c>
      <c r="AJ198" s="33">
        <v>5712.0265084180483</v>
      </c>
      <c r="AK198" s="42">
        <v>8184.4887226588344</v>
      </c>
      <c r="AL198" s="108">
        <v>5235.61083984375</v>
      </c>
      <c r="AM198" s="333">
        <v>5220.0087890625</v>
      </c>
      <c r="AN198" s="333">
        <v>5206.80615234375</v>
      </c>
      <c r="AO198" s="333">
        <v>5196</v>
      </c>
      <c r="AP198" s="388">
        <v>5609</v>
      </c>
      <c r="AQ198" s="93">
        <v>5849</v>
      </c>
      <c r="AR198" s="391">
        <f t="shared" si="264"/>
        <v>1848.5455116784767</v>
      </c>
      <c r="AS198" s="122">
        <f t="shared" si="265"/>
        <v>667.81487751572195</v>
      </c>
      <c r="AT198" s="123">
        <f t="shared" si="266"/>
        <v>1180.7306341627548</v>
      </c>
      <c r="AU198" s="116">
        <f t="shared" si="267"/>
        <v>2437.9216257784951</v>
      </c>
      <c r="AV198" s="117">
        <f t="shared" si="268"/>
        <v>864.27320195766106</v>
      </c>
      <c r="AW198" s="117">
        <f t="shared" si="269"/>
        <v>1573.6484238208338</v>
      </c>
      <c r="AX198" s="117">
        <f t="shared" si="270"/>
        <v>2160.5438677994989</v>
      </c>
      <c r="AY198" s="117">
        <f t="shared" si="271"/>
        <v>799.53607106596496</v>
      </c>
      <c r="AZ198" s="118">
        <f t="shared" si="272"/>
        <v>1361.0077967335342</v>
      </c>
      <c r="BA198" s="110">
        <f t="shared" si="273"/>
        <v>2835.7008891903624</v>
      </c>
      <c r="BB198" s="111">
        <f t="shared" si="274"/>
        <v>953.62940545862341</v>
      </c>
      <c r="BC198" s="111">
        <f t="shared" si="275"/>
        <v>1882.0714837317389</v>
      </c>
      <c r="BD198" s="111">
        <f t="shared" si="276"/>
        <v>2559.1378447796537</v>
      </c>
      <c r="BE198" s="111">
        <f t="shared" si="277"/>
        <v>889.52564140173524</v>
      </c>
      <c r="BF198" s="112">
        <f t="shared" si="278"/>
        <v>1669.6122033779181</v>
      </c>
      <c r="BG198" s="126">
        <f t="shared" si="279"/>
        <v>2868.8807563070995</v>
      </c>
      <c r="BH198" s="127">
        <f t="shared" si="280"/>
        <v>998.44692641574159</v>
      </c>
      <c r="BI198" s="127">
        <f t="shared" si="281"/>
        <v>1870.4338298913578</v>
      </c>
      <c r="BJ198" s="127">
        <f t="shared" si="282"/>
        <v>2408.4809675657084</v>
      </c>
      <c r="BK198" s="127">
        <f t="shared" si="283"/>
        <v>882.00628597758691</v>
      </c>
      <c r="BL198" s="128">
        <f t="shared" si="284"/>
        <v>1526.4746815881217</v>
      </c>
      <c r="BM198" s="132">
        <f t="shared" si="285"/>
        <v>3141.2464221783243</v>
      </c>
      <c r="BN198" s="133">
        <f t="shared" si="286"/>
        <v>1195.0965927138561</v>
      </c>
      <c r="BO198" s="133">
        <f t="shared" si="287"/>
        <v>1946.1498294644684</v>
      </c>
      <c r="BP198" s="133">
        <f t="shared" si="288"/>
        <v>2473.8366436675869</v>
      </c>
      <c r="BQ198" s="133">
        <f t="shared" si="289"/>
        <v>988.0100418911311</v>
      </c>
      <c r="BR198" s="231">
        <f t="shared" si="290"/>
        <v>1485.8266017764563</v>
      </c>
      <c r="BS198" s="401">
        <f t="shared" si="291"/>
        <v>3133.4281149146659</v>
      </c>
      <c r="BT198" s="402">
        <f t="shared" si="292"/>
        <v>1231.9356504744135</v>
      </c>
      <c r="BU198" s="402">
        <f t="shared" si="293"/>
        <v>1901.4924644402527</v>
      </c>
      <c r="BV198" s="402">
        <f t="shared" si="294"/>
        <v>2375.8788222049725</v>
      </c>
      <c r="BW198" s="402">
        <f t="shared" si="295"/>
        <v>976.58172481074507</v>
      </c>
      <c r="BX198" s="403">
        <f t="shared" si="296"/>
        <v>1399.2970973942272</v>
      </c>
      <c r="BY198" s="223">
        <f t="shared" si="246"/>
        <v>0.31490224955228879</v>
      </c>
      <c r="BZ198" s="143">
        <f t="shared" si="247"/>
        <v>0.2903241726175273</v>
      </c>
      <c r="CA198" s="143">
        <f t="shared" si="248"/>
        <v>0.32880347728607962</v>
      </c>
      <c r="CB198" s="143">
        <f t="shared" si="249"/>
        <v>0.16529750669026769</v>
      </c>
      <c r="CC198" s="143">
        <f t="shared" si="250"/>
        <v>0.19367431159412318</v>
      </c>
      <c r="CD198" s="147">
        <f t="shared" si="251"/>
        <v>0.14924773890847942</v>
      </c>
      <c r="CE198" s="150">
        <f t="shared" si="252"/>
        <v>0.16022135457997502</v>
      </c>
      <c r="CF198" s="144">
        <f t="shared" si="253"/>
        <v>0.10059810834320912</v>
      </c>
      <c r="CG198" s="144">
        <f t="shared" si="254"/>
        <v>0.19296740710105995</v>
      </c>
      <c r="CH198" s="144">
        <f t="shared" si="255"/>
        <v>0.18149194654122675</v>
      </c>
      <c r="CI198" s="144">
        <f t="shared" si="256"/>
        <v>0.1097383255089894</v>
      </c>
      <c r="CJ198" s="151">
        <f t="shared" si="257"/>
        <v>0.22364424602294924</v>
      </c>
      <c r="CK198" s="155">
        <f t="shared" si="258"/>
        <v>9.6010906442817179E-3</v>
      </c>
      <c r="CL198" s="145">
        <f t="shared" si="259"/>
        <v>4.4823863601841159E-2</v>
      </c>
      <c r="CM198" s="145">
        <f t="shared" si="260"/>
        <v>-8.2459849447500313E-3</v>
      </c>
      <c r="CN198" s="145">
        <f t="shared" si="261"/>
        <v>-6.0823380166359076E-2</v>
      </c>
      <c r="CO198" s="145">
        <f t="shared" si="262"/>
        <v>-1.0511065485275606E-2</v>
      </c>
      <c r="CP198" s="156">
        <f t="shared" si="263"/>
        <v>-8.7628463344687046E-2</v>
      </c>
      <c r="CQ198" s="160">
        <f t="shared" si="240"/>
        <v>0.18196824044142137</v>
      </c>
      <c r="CR198" s="146">
        <f t="shared" si="241"/>
        <v>0.29209462961036176</v>
      </c>
      <c r="CS198" s="146">
        <f t="shared" si="242"/>
        <v>0.12318222351540234</v>
      </c>
      <c r="CT198" s="146">
        <f t="shared" si="243"/>
        <v>0.1087767153942464</v>
      </c>
      <c r="CU198" s="146">
        <f t="shared" si="244"/>
        <v>0.20922182191370714</v>
      </c>
      <c r="CV198" s="408">
        <f t="shared" si="245"/>
        <v>5.0738926484651364E-2</v>
      </c>
      <c r="CW198" s="410">
        <f t="shared" si="297"/>
        <v>4.0192960235518112E-2</v>
      </c>
      <c r="CX198" s="411">
        <f t="shared" si="298"/>
        <v>7.4932506636458424E-2</v>
      </c>
      <c r="CY198" s="411">
        <f t="shared" si="299"/>
        <v>1.8860012017644697E-2</v>
      </c>
      <c r="CZ198" s="411">
        <f t="shared" si="300"/>
        <v>1.4965315131050033E-3</v>
      </c>
      <c r="DA198" s="411">
        <f t="shared" si="301"/>
        <v>3.0726437482470333E-2</v>
      </c>
      <c r="DB198" s="412">
        <f t="shared" si="302"/>
        <v>-1.7940084163810675E-2</v>
      </c>
    </row>
    <row r="199" spans="1:106" x14ac:dyDescent="0.25">
      <c r="A199" s="193">
        <v>19</v>
      </c>
      <c r="B199" s="192" t="s">
        <v>355</v>
      </c>
      <c r="C199" s="2">
        <v>1904</v>
      </c>
      <c r="D199" s="7" t="s">
        <v>197</v>
      </c>
      <c r="E199" s="24">
        <v>11460.982559089658</v>
      </c>
      <c r="F199" s="25">
        <v>4028.0841596868677</v>
      </c>
      <c r="G199" s="26">
        <v>7432.8983994027903</v>
      </c>
      <c r="H199" s="41">
        <v>12947.991140978031</v>
      </c>
      <c r="I199" s="33">
        <v>4640.4154140383071</v>
      </c>
      <c r="J199" s="33">
        <v>8307.5757269397236</v>
      </c>
      <c r="K199" s="33">
        <v>11477.839078022653</v>
      </c>
      <c r="L199" s="33">
        <v>4292.8318266148035</v>
      </c>
      <c r="M199" s="42">
        <v>7185.0072514078493</v>
      </c>
      <c r="N199" s="11">
        <v>13157.858903763683</v>
      </c>
      <c r="O199" s="12">
        <v>4370.947696293917</v>
      </c>
      <c r="P199" s="12">
        <v>8786.9112074697659</v>
      </c>
      <c r="Q199" s="12">
        <v>11872.122021154893</v>
      </c>
      <c r="R199" s="12">
        <v>4077.1289463430685</v>
      </c>
      <c r="S199" s="13">
        <v>7794.993074811824</v>
      </c>
      <c r="T199" s="50">
        <v>13490.002506079916</v>
      </c>
      <c r="U199" s="35">
        <v>4489.5845310622908</v>
      </c>
      <c r="V199" s="35">
        <v>9000.4179750176245</v>
      </c>
      <c r="W199" s="35">
        <v>11311.307980306945</v>
      </c>
      <c r="X199" s="35">
        <v>3966.0012696316767</v>
      </c>
      <c r="Y199" s="51">
        <v>7345.3067106752678</v>
      </c>
      <c r="Z199" s="59">
        <v>16888.595560506794</v>
      </c>
      <c r="AA199" s="37">
        <v>6408.0060718106306</v>
      </c>
      <c r="AB199" s="37">
        <v>10480.589488696165</v>
      </c>
      <c r="AC199" s="37">
        <v>13299.239093235932</v>
      </c>
      <c r="AD199" s="37">
        <v>5297.6256363272278</v>
      </c>
      <c r="AE199" s="226">
        <v>8001.6134569087044</v>
      </c>
      <c r="AF199" s="41">
        <v>16524.850777243581</v>
      </c>
      <c r="AG199" s="33">
        <v>6294.0390382037813</v>
      </c>
      <c r="AH199" s="33">
        <v>10230.8117390398</v>
      </c>
      <c r="AI199" s="33">
        <v>12518.213350649214</v>
      </c>
      <c r="AJ199" s="33">
        <v>4989.4192911684668</v>
      </c>
      <c r="AK199" s="42">
        <v>7528.7940594807478</v>
      </c>
      <c r="AL199" s="108">
        <v>5621.67333984375</v>
      </c>
      <c r="AM199" s="333">
        <v>5691.640625</v>
      </c>
      <c r="AN199" s="333">
        <v>5762.7421875</v>
      </c>
      <c r="AO199" s="333">
        <v>5835</v>
      </c>
      <c r="AP199" s="388">
        <v>6209</v>
      </c>
      <c r="AQ199" s="93">
        <v>6318</v>
      </c>
      <c r="AR199" s="391">
        <f t="shared" si="264"/>
        <v>2038.7137185399333</v>
      </c>
      <c r="AS199" s="122">
        <f t="shared" si="265"/>
        <v>716.527609517565</v>
      </c>
      <c r="AT199" s="123">
        <f t="shared" si="266"/>
        <v>1322.1861090223683</v>
      </c>
      <c r="AU199" s="116">
        <f t="shared" si="267"/>
        <v>2274.9136837812966</v>
      </c>
      <c r="AV199" s="117">
        <f t="shared" si="268"/>
        <v>815.30365667426645</v>
      </c>
      <c r="AW199" s="117">
        <f t="shared" si="269"/>
        <v>1459.61002710703</v>
      </c>
      <c r="AX199" s="117">
        <f t="shared" si="270"/>
        <v>2016.6134572178214</v>
      </c>
      <c r="AY199" s="117">
        <f t="shared" si="271"/>
        <v>754.2345185602444</v>
      </c>
      <c r="AZ199" s="118">
        <f t="shared" si="272"/>
        <v>1262.3789386575772</v>
      </c>
      <c r="BA199" s="110">
        <f t="shared" si="273"/>
        <v>2283.2635012380874</v>
      </c>
      <c r="BB199" s="111">
        <f t="shared" si="274"/>
        <v>758.48399148845613</v>
      </c>
      <c r="BC199" s="111">
        <f t="shared" si="275"/>
        <v>1524.779509749631</v>
      </c>
      <c r="BD199" s="111">
        <f t="shared" si="276"/>
        <v>2060.1515103186098</v>
      </c>
      <c r="BE199" s="111">
        <f t="shared" si="277"/>
        <v>707.49806492936546</v>
      </c>
      <c r="BF199" s="112">
        <f t="shared" si="278"/>
        <v>1352.6534453892441</v>
      </c>
      <c r="BG199" s="126">
        <f t="shared" si="279"/>
        <v>2311.9113120959582</v>
      </c>
      <c r="BH199" s="127">
        <f t="shared" si="280"/>
        <v>769.4232272600326</v>
      </c>
      <c r="BI199" s="127">
        <f t="shared" si="281"/>
        <v>1542.4880848359253</v>
      </c>
      <c r="BJ199" s="127">
        <f t="shared" si="282"/>
        <v>1938.5275030517473</v>
      </c>
      <c r="BK199" s="127">
        <f t="shared" si="283"/>
        <v>679.69173429848786</v>
      </c>
      <c r="BL199" s="128">
        <f t="shared" si="284"/>
        <v>1258.8357687532591</v>
      </c>
      <c r="BM199" s="132">
        <f t="shared" si="285"/>
        <v>2720.0186117743269</v>
      </c>
      <c r="BN199" s="133">
        <f t="shared" si="286"/>
        <v>1032.0512275423789</v>
      </c>
      <c r="BO199" s="133">
        <f t="shared" si="287"/>
        <v>1687.967384231948</v>
      </c>
      <c r="BP199" s="133">
        <f t="shared" si="288"/>
        <v>2141.929311199216</v>
      </c>
      <c r="BQ199" s="133">
        <f t="shared" si="289"/>
        <v>853.21720668823116</v>
      </c>
      <c r="BR199" s="231">
        <f t="shared" si="290"/>
        <v>1288.7121045109848</v>
      </c>
      <c r="BS199" s="401">
        <f t="shared" si="291"/>
        <v>2615.5192746507723</v>
      </c>
      <c r="BT199" s="402">
        <f t="shared" si="292"/>
        <v>996.20750842098471</v>
      </c>
      <c r="BU199" s="402">
        <f t="shared" si="293"/>
        <v>1619.311766229788</v>
      </c>
      <c r="BV199" s="402">
        <f t="shared" si="294"/>
        <v>1981.3569722458394</v>
      </c>
      <c r="BW199" s="402">
        <f t="shared" si="295"/>
        <v>789.7149875227077</v>
      </c>
      <c r="BX199" s="403">
        <f t="shared" si="296"/>
        <v>1191.6419847231321</v>
      </c>
      <c r="BY199" s="223">
        <f t="shared" si="246"/>
        <v>0.1297452966376807</v>
      </c>
      <c r="BZ199" s="143">
        <f t="shared" si="247"/>
        <v>0.15201550664697144</v>
      </c>
      <c r="CA199" s="143">
        <f t="shared" si="248"/>
        <v>0.11767648103560931</v>
      </c>
      <c r="CB199" s="143">
        <f t="shared" si="249"/>
        <v>1.4707743289972897E-3</v>
      </c>
      <c r="CC199" s="143">
        <f t="shared" si="250"/>
        <v>6.5725455683755277E-2</v>
      </c>
      <c r="CD199" s="147">
        <f t="shared" si="251"/>
        <v>-3.335053631499367E-2</v>
      </c>
      <c r="CE199" s="150">
        <f t="shared" si="252"/>
        <v>1.6208519182675303E-2</v>
      </c>
      <c r="CF199" s="144">
        <f t="shared" si="253"/>
        <v>-5.8069740249803756E-2</v>
      </c>
      <c r="CG199" s="144">
        <f t="shared" si="254"/>
        <v>5.7698598999905357E-2</v>
      </c>
      <c r="CH199" s="144">
        <f t="shared" si="255"/>
        <v>3.4351670244898214E-2</v>
      </c>
      <c r="CI199" s="144">
        <f t="shared" si="256"/>
        <v>-5.0247223507432791E-2</v>
      </c>
      <c r="CJ199" s="151">
        <f t="shared" si="257"/>
        <v>8.4897036573547302E-2</v>
      </c>
      <c r="CK199" s="155">
        <f t="shared" si="258"/>
        <v>2.5242982520600418E-2</v>
      </c>
      <c r="CL199" s="145">
        <f t="shared" si="259"/>
        <v>2.7142130954567304E-2</v>
      </c>
      <c r="CM199" s="145">
        <f t="shared" si="260"/>
        <v>2.4298273022988572E-2</v>
      </c>
      <c r="CN199" s="145">
        <f t="shared" si="261"/>
        <v>-4.7237893937464241E-2</v>
      </c>
      <c r="CO199" s="145">
        <f t="shared" si="262"/>
        <v>-2.725635567917626E-2</v>
      </c>
      <c r="CP199" s="156">
        <f t="shared" si="263"/>
        <v>-5.7689129396360873E-2</v>
      </c>
      <c r="CQ199" s="160">
        <f t="shared" ref="CQ199:CQ222" si="303">(Z199-T199)/T199</f>
        <v>0.25193420482280404</v>
      </c>
      <c r="CR199" s="146">
        <f t="shared" ref="CR199:CR222" si="304">(AA199-U199)/U199</f>
        <v>0.42730491596165976</v>
      </c>
      <c r="CS199" s="146">
        <f t="shared" ref="CS199:CS222" si="305">(AB199-V199)/V199</f>
        <v>0.16445586391510247</v>
      </c>
      <c r="CT199" s="146">
        <f t="shared" ref="CT199:CT222" si="306">(AC199-W199)/W199</f>
        <v>0.17574723598632336</v>
      </c>
      <c r="CU199" s="146">
        <f t="shared" ref="CU199:CU222" si="307">(AD199-X199)/X199</f>
        <v>0.33575994463038067</v>
      </c>
      <c r="CV199" s="408">
        <f t="shared" ref="CV199:CV222" si="308">(AE199-Y199)/Y199</f>
        <v>8.9350488969997144E-2</v>
      </c>
      <c r="CW199" s="410">
        <f t="shared" si="297"/>
        <v>-2.153789413453738E-2</v>
      </c>
      <c r="CX199" s="411">
        <f t="shared" si="298"/>
        <v>-1.7785100752042059E-2</v>
      </c>
      <c r="CY199" s="411">
        <f t="shared" si="299"/>
        <v>-2.3832414190610423E-2</v>
      </c>
      <c r="CZ199" s="411">
        <f t="shared" si="300"/>
        <v>-5.8727099882274661E-2</v>
      </c>
      <c r="DA199" s="411">
        <f t="shared" si="301"/>
        <v>-5.8178204032634566E-2</v>
      </c>
      <c r="DB199" s="412">
        <f t="shared" si="302"/>
        <v>-5.9090507180113494E-2</v>
      </c>
    </row>
    <row r="200" spans="1:106" x14ac:dyDescent="0.25">
      <c r="A200" s="191">
        <v>19</v>
      </c>
      <c r="B200" s="192" t="s">
        <v>355</v>
      </c>
      <c r="C200" s="2">
        <v>1905</v>
      </c>
      <c r="D200" s="7" t="s">
        <v>198</v>
      </c>
      <c r="E200" s="24">
        <v>41063.35125643119</v>
      </c>
      <c r="F200" s="25">
        <v>15198.540489824243</v>
      </c>
      <c r="G200" s="26">
        <v>25864.810766606948</v>
      </c>
      <c r="H200" s="41">
        <v>47064.34910466228</v>
      </c>
      <c r="I200" s="33">
        <v>17057.782723549608</v>
      </c>
      <c r="J200" s="33">
        <v>30006.566381112672</v>
      </c>
      <c r="K200" s="33">
        <v>41731.996956499446</v>
      </c>
      <c r="L200" s="33">
        <v>15780.094244495458</v>
      </c>
      <c r="M200" s="42">
        <v>25951.90271200399</v>
      </c>
      <c r="N200" s="11">
        <v>56974.032075260773</v>
      </c>
      <c r="O200" s="12">
        <v>19684.154077253184</v>
      </c>
      <c r="P200" s="12">
        <v>37289.877998007592</v>
      </c>
      <c r="Q200" s="12">
        <v>51441.346430087011</v>
      </c>
      <c r="R200" s="12">
        <v>18360.968821634073</v>
      </c>
      <c r="S200" s="13">
        <v>33080.377608452938</v>
      </c>
      <c r="T200" s="50">
        <v>58312.36287857093</v>
      </c>
      <c r="U200" s="35">
        <v>20129.023466626979</v>
      </c>
      <c r="V200" s="35">
        <v>38183.339411943947</v>
      </c>
      <c r="W200" s="35">
        <v>48943.242870830334</v>
      </c>
      <c r="X200" s="35">
        <v>17781.541270189482</v>
      </c>
      <c r="Y200" s="51">
        <v>31161.701600640848</v>
      </c>
      <c r="Z200" s="59">
        <v>79752.968300533554</v>
      </c>
      <c r="AA200" s="37">
        <v>29285.410575249301</v>
      </c>
      <c r="AB200" s="37">
        <v>50467.557725284249</v>
      </c>
      <c r="AC200" s="37">
        <v>62741.2851081259</v>
      </c>
      <c r="AD200" s="37">
        <v>24210.829405467826</v>
      </c>
      <c r="AE200" s="226">
        <v>38530.455702658073</v>
      </c>
      <c r="AF200" s="41">
        <v>90680.765054339965</v>
      </c>
      <c r="AG200" s="33">
        <v>34615.008018605411</v>
      </c>
      <c r="AH200" s="33">
        <v>56065.757035734554</v>
      </c>
      <c r="AI200" s="33">
        <v>68698.51696708487</v>
      </c>
      <c r="AJ200" s="33">
        <v>27440.056809890608</v>
      </c>
      <c r="AK200" s="42">
        <v>41258.460157194269</v>
      </c>
      <c r="AL200" s="108">
        <v>17159.92578125</v>
      </c>
      <c r="AM200" s="333">
        <v>17650.296875</v>
      </c>
      <c r="AN200" s="333">
        <v>18155.17578125</v>
      </c>
      <c r="AO200" s="333">
        <v>18675</v>
      </c>
      <c r="AP200" s="388">
        <v>20054</v>
      </c>
      <c r="AQ200" s="93">
        <v>20727</v>
      </c>
      <c r="AR200" s="391">
        <f t="shared" si="264"/>
        <v>2392.9795373182533</v>
      </c>
      <c r="AS200" s="122">
        <f t="shared" si="265"/>
        <v>885.69966348170988</v>
      </c>
      <c r="AT200" s="123">
        <f t="shared" si="266"/>
        <v>1507.2798738365434</v>
      </c>
      <c r="AU200" s="116">
        <f t="shared" si="267"/>
        <v>2666.4905093650036</v>
      </c>
      <c r="AV200" s="117">
        <f t="shared" si="268"/>
        <v>966.43035776414433</v>
      </c>
      <c r="AW200" s="117">
        <f t="shared" si="269"/>
        <v>1700.0601516008594</v>
      </c>
      <c r="AX200" s="117">
        <f t="shared" si="270"/>
        <v>2364.3793218916862</v>
      </c>
      <c r="AY200" s="117">
        <f t="shared" si="271"/>
        <v>894.04129325702672</v>
      </c>
      <c r="AZ200" s="118">
        <f t="shared" si="272"/>
        <v>1470.3380286346594</v>
      </c>
      <c r="BA200" s="110">
        <f t="shared" si="273"/>
        <v>3138.1702254902684</v>
      </c>
      <c r="BB200" s="111">
        <f t="shared" si="274"/>
        <v>1084.2172124591743</v>
      </c>
      <c r="BC200" s="111">
        <f t="shared" si="275"/>
        <v>2053.9530130310945</v>
      </c>
      <c r="BD200" s="111">
        <f t="shared" si="276"/>
        <v>2833.4259634772443</v>
      </c>
      <c r="BE200" s="111">
        <f t="shared" si="277"/>
        <v>1011.335227092464</v>
      </c>
      <c r="BF200" s="112">
        <f t="shared" si="278"/>
        <v>1822.09073638478</v>
      </c>
      <c r="BG200" s="126">
        <f t="shared" si="279"/>
        <v>3122.4826173264219</v>
      </c>
      <c r="BH200" s="127">
        <f t="shared" si="280"/>
        <v>1077.8593556426763</v>
      </c>
      <c r="BI200" s="127">
        <f t="shared" si="281"/>
        <v>2044.6232616837453</v>
      </c>
      <c r="BJ200" s="127">
        <f t="shared" si="282"/>
        <v>2620.7894442211691</v>
      </c>
      <c r="BK200" s="127">
        <f t="shared" si="283"/>
        <v>952.15749773437653</v>
      </c>
      <c r="BL200" s="128">
        <f t="shared" si="284"/>
        <v>1668.6319464867925</v>
      </c>
      <c r="BM200" s="132">
        <f t="shared" si="285"/>
        <v>3976.9107559855165</v>
      </c>
      <c r="BN200" s="133">
        <f t="shared" si="286"/>
        <v>1460.3276441233322</v>
      </c>
      <c r="BO200" s="133">
        <f t="shared" si="287"/>
        <v>2516.5831118621845</v>
      </c>
      <c r="BP200" s="133">
        <f t="shared" si="288"/>
        <v>3128.6169895345515</v>
      </c>
      <c r="BQ200" s="133">
        <f t="shared" si="289"/>
        <v>1207.2818093880435</v>
      </c>
      <c r="BR200" s="231">
        <f t="shared" si="290"/>
        <v>1921.3351801465083</v>
      </c>
      <c r="BS200" s="401">
        <f t="shared" si="291"/>
        <v>4375.0067570965384</v>
      </c>
      <c r="BT200" s="402">
        <f t="shared" si="292"/>
        <v>1670.0442909540893</v>
      </c>
      <c r="BU200" s="402">
        <f t="shared" si="293"/>
        <v>2704.9624661424496</v>
      </c>
      <c r="BV200" s="402">
        <f t="shared" si="294"/>
        <v>3314.445745505132</v>
      </c>
      <c r="BW200" s="402">
        <f t="shared" si="295"/>
        <v>1323.8798094220394</v>
      </c>
      <c r="BX200" s="403">
        <f t="shared" si="296"/>
        <v>1990.5659360830932</v>
      </c>
      <c r="BY200" s="223">
        <f t="shared" ref="BY200:BY222" si="309">(H200-E200)/E200</f>
        <v>0.14613999258745927</v>
      </c>
      <c r="BZ200" s="143">
        <f t="shared" ref="BZ200:BZ222" si="310">(I200-F200)/F200</f>
        <v>0.12233031421472136</v>
      </c>
      <c r="CA200" s="143">
        <f t="shared" ref="CA200:CA222" si="311">(J200-G200)/G200</f>
        <v>0.16013090727317378</v>
      </c>
      <c r="CB200" s="143">
        <f t="shared" ref="CB200:CB222" si="312">(K200-E200)/E200</f>
        <v>1.6283271569646568E-2</v>
      </c>
      <c r="CC200" s="143">
        <f t="shared" ref="CC200:CC222" si="313">(L200-F200)/F200</f>
        <v>3.8263789543514254E-2</v>
      </c>
      <c r="CD200" s="147">
        <f t="shared" ref="CD200:CD222" si="314">(M200-G200)/G200</f>
        <v>3.3671982440901089E-3</v>
      </c>
      <c r="CE200" s="150">
        <f t="shared" ref="CE200:CE222" si="315">(N200-H200)/H200</f>
        <v>0.21055603995629935</v>
      </c>
      <c r="CF200" s="144">
        <f t="shared" ref="CF200:CF222" si="316">(O200-I200)/I200</f>
        <v>0.15396909412368495</v>
      </c>
      <c r="CG200" s="144">
        <f t="shared" ref="CG200:CG222" si="317">(P200-J200)/J200</f>
        <v>0.24272392663624873</v>
      </c>
      <c r="CH200" s="144">
        <f t="shared" ref="CH200:CH222" si="318">(Q200-K200)/K200</f>
        <v>0.23265959411691672</v>
      </c>
      <c r="CI200" s="144">
        <f t="shared" ref="CI200:CI222" si="319">(R200-L200)/L200</f>
        <v>0.16355254519718071</v>
      </c>
      <c r="CJ200" s="151">
        <f t="shared" ref="CJ200:CJ222" si="320">(S200-M200)/M200</f>
        <v>0.27468024119679246</v>
      </c>
      <c r="CK200" s="155">
        <f t="shared" ref="CK200:CK222" si="321">(T200-N200)/N200</f>
        <v>2.3490189382107743E-2</v>
      </c>
      <c r="CL200" s="145">
        <f t="shared" ref="CL200:CL222" si="322">(U200-O200)/O200</f>
        <v>2.2600381384327878E-2</v>
      </c>
      <c r="CM200" s="145">
        <f t="shared" ref="CM200:CM222" si="323">(V200-P200)/P200</f>
        <v>2.3959891045610089E-2</v>
      </c>
      <c r="CN200" s="145">
        <f t="shared" ref="CN200:CN222" si="324">(W200-Q200)/Q200</f>
        <v>-4.856217289436239E-2</v>
      </c>
      <c r="CO200" s="145">
        <f t="shared" ref="CO200:CO222" si="325">(X200-R200)/R200</f>
        <v>-3.1557569596320646E-2</v>
      </c>
      <c r="CP200" s="156">
        <f t="shared" ref="CP200:CP222" si="326">(Y200-S200)/S200</f>
        <v>-5.8000426431704805E-2</v>
      </c>
      <c r="CQ200" s="160">
        <f t="shared" si="303"/>
        <v>0.36768541632604257</v>
      </c>
      <c r="CR200" s="146">
        <f t="shared" si="304"/>
        <v>0.45488481464603603</v>
      </c>
      <c r="CS200" s="146">
        <f t="shared" si="305"/>
        <v>0.32171670950021031</v>
      </c>
      <c r="CT200" s="146">
        <f t="shared" si="306"/>
        <v>0.2819192482547791</v>
      </c>
      <c r="CU200" s="146">
        <f t="shared" si="307"/>
        <v>0.36157091433108562</v>
      </c>
      <c r="CV200" s="408">
        <f t="shared" si="308"/>
        <v>0.23646828393561423</v>
      </c>
      <c r="CW200" s="410">
        <f t="shared" si="297"/>
        <v>0.13702056470960597</v>
      </c>
      <c r="CX200" s="411">
        <f t="shared" si="298"/>
        <v>0.18198814148982576</v>
      </c>
      <c r="CY200" s="411">
        <f t="shared" si="299"/>
        <v>0.11092669355873362</v>
      </c>
      <c r="CZ200" s="411">
        <f t="shared" si="300"/>
        <v>9.4949152678216714E-2</v>
      </c>
      <c r="DA200" s="411">
        <f t="shared" si="301"/>
        <v>0.13337946215479449</v>
      </c>
      <c r="DB200" s="412">
        <f t="shared" si="302"/>
        <v>7.0801250719388753E-2</v>
      </c>
    </row>
    <row r="201" spans="1:106" x14ac:dyDescent="0.25">
      <c r="A201" s="193">
        <v>19</v>
      </c>
      <c r="B201" s="192" t="s">
        <v>355</v>
      </c>
      <c r="C201" s="2">
        <v>1906</v>
      </c>
      <c r="D201" s="7" t="s">
        <v>199</v>
      </c>
      <c r="E201" s="24">
        <v>15542.393675213583</v>
      </c>
      <c r="F201" s="25">
        <v>6037.4664998584985</v>
      </c>
      <c r="G201" s="26">
        <v>9504.9271753550856</v>
      </c>
      <c r="H201" s="41">
        <v>19763.581470177378</v>
      </c>
      <c r="I201" s="33">
        <v>6753.0844964988173</v>
      </c>
      <c r="J201" s="33">
        <v>13010.496973678561</v>
      </c>
      <c r="K201" s="33">
        <v>17499.696624155309</v>
      </c>
      <c r="L201" s="33">
        <v>6247.2544950799556</v>
      </c>
      <c r="M201" s="42">
        <v>11252.442129075353</v>
      </c>
      <c r="N201" s="11">
        <v>22162.369684003257</v>
      </c>
      <c r="O201" s="12">
        <v>7817.2840489738983</v>
      </c>
      <c r="P201" s="12">
        <v>14345.085635029358</v>
      </c>
      <c r="Q201" s="12">
        <v>20017.527830945037</v>
      </c>
      <c r="R201" s="12">
        <v>7291.7996948079335</v>
      </c>
      <c r="S201" s="13">
        <v>12725.728136137102</v>
      </c>
      <c r="T201" s="50">
        <v>18079.588118476222</v>
      </c>
      <c r="U201" s="35">
        <v>6102.8976301056855</v>
      </c>
      <c r="V201" s="35">
        <v>11976.690488370536</v>
      </c>
      <c r="W201" s="35">
        <v>15165.43135336406</v>
      </c>
      <c r="X201" s="35">
        <v>5391.1669514114956</v>
      </c>
      <c r="Y201" s="51">
        <v>9774.2644019525633</v>
      </c>
      <c r="Z201" s="59">
        <v>28969.797127307407</v>
      </c>
      <c r="AA201" s="37">
        <v>10650.712939143359</v>
      </c>
      <c r="AB201" s="37">
        <v>18319.084188164048</v>
      </c>
      <c r="AC201" s="37">
        <v>22791.222860374815</v>
      </c>
      <c r="AD201" s="37">
        <v>8805.1555006759045</v>
      </c>
      <c r="AE201" s="226">
        <v>13986.067359698911</v>
      </c>
      <c r="AF201" s="41">
        <v>33554.466590711578</v>
      </c>
      <c r="AG201" s="33">
        <v>12540.893495687655</v>
      </c>
      <c r="AH201" s="33">
        <v>21013.573095023923</v>
      </c>
      <c r="AI201" s="33">
        <v>25405.19894549164</v>
      </c>
      <c r="AJ201" s="33">
        <v>9941.4343565511354</v>
      </c>
      <c r="AK201" s="42">
        <v>15463.764588940507</v>
      </c>
      <c r="AL201" s="108">
        <v>8190.30224609375</v>
      </c>
      <c r="AM201" s="333">
        <v>8329.3583984375</v>
      </c>
      <c r="AN201" s="333">
        <v>8472.20703125</v>
      </c>
      <c r="AO201" s="333">
        <v>8619</v>
      </c>
      <c r="AP201" s="388">
        <v>9194</v>
      </c>
      <c r="AQ201" s="93">
        <v>9395</v>
      </c>
      <c r="AR201" s="391">
        <f t="shared" si="264"/>
        <v>1897.6581337552361</v>
      </c>
      <c r="AS201" s="122">
        <f t="shared" si="265"/>
        <v>737.14819288115814</v>
      </c>
      <c r="AT201" s="123">
        <f t="shared" si="266"/>
        <v>1160.509940874078</v>
      </c>
      <c r="AU201" s="116">
        <f t="shared" si="267"/>
        <v>2372.7615651506626</v>
      </c>
      <c r="AV201" s="117">
        <f t="shared" si="268"/>
        <v>810.7568642700769</v>
      </c>
      <c r="AW201" s="117">
        <f t="shared" si="269"/>
        <v>1562.0047008805855</v>
      </c>
      <c r="AX201" s="117">
        <f t="shared" si="270"/>
        <v>2100.965739142413</v>
      </c>
      <c r="AY201" s="117">
        <f t="shared" si="271"/>
        <v>750.02829704769033</v>
      </c>
      <c r="AZ201" s="118">
        <f t="shared" si="272"/>
        <v>1350.9374420947227</v>
      </c>
      <c r="BA201" s="110">
        <f t="shared" si="273"/>
        <v>2615.8909481622281</v>
      </c>
      <c r="BB201" s="111">
        <f t="shared" si="274"/>
        <v>922.69747660079622</v>
      </c>
      <c r="BC201" s="111">
        <f t="shared" si="275"/>
        <v>1693.1934715614316</v>
      </c>
      <c r="BD201" s="111">
        <f t="shared" si="276"/>
        <v>2362.7288328896784</v>
      </c>
      <c r="BE201" s="111">
        <f t="shared" si="277"/>
        <v>860.67298260204245</v>
      </c>
      <c r="BF201" s="112">
        <f t="shared" si="278"/>
        <v>1502.0558502876356</v>
      </c>
      <c r="BG201" s="126">
        <f t="shared" si="279"/>
        <v>2097.6433598417707</v>
      </c>
      <c r="BH201" s="127">
        <f t="shared" si="280"/>
        <v>708.0749077741832</v>
      </c>
      <c r="BI201" s="127">
        <f t="shared" si="281"/>
        <v>1389.5684520675873</v>
      </c>
      <c r="BJ201" s="127">
        <f t="shared" si="282"/>
        <v>1759.534905831774</v>
      </c>
      <c r="BK201" s="127">
        <f t="shared" si="283"/>
        <v>625.49796396467059</v>
      </c>
      <c r="BL201" s="128">
        <f t="shared" si="284"/>
        <v>1134.0369418671032</v>
      </c>
      <c r="BM201" s="132">
        <f t="shared" si="285"/>
        <v>3150.9459568531006</v>
      </c>
      <c r="BN201" s="133">
        <f t="shared" si="286"/>
        <v>1158.44169449025</v>
      </c>
      <c r="BO201" s="133">
        <f t="shared" si="287"/>
        <v>1992.5042623628506</v>
      </c>
      <c r="BP201" s="133">
        <f t="shared" si="288"/>
        <v>2478.923521902851</v>
      </c>
      <c r="BQ201" s="133">
        <f t="shared" si="289"/>
        <v>957.70671097192781</v>
      </c>
      <c r="BR201" s="231">
        <f t="shared" si="290"/>
        <v>1521.2168109309234</v>
      </c>
      <c r="BS201" s="401">
        <f t="shared" si="291"/>
        <v>3571.5238521247024</v>
      </c>
      <c r="BT201" s="402">
        <f t="shared" si="292"/>
        <v>1334.8476312599951</v>
      </c>
      <c r="BU201" s="402">
        <f t="shared" si="293"/>
        <v>2236.6762208647069</v>
      </c>
      <c r="BV201" s="402">
        <f t="shared" si="294"/>
        <v>2704.1191001055499</v>
      </c>
      <c r="BW201" s="402">
        <f t="shared" si="295"/>
        <v>1058.1622518947456</v>
      </c>
      <c r="BX201" s="403">
        <f t="shared" si="296"/>
        <v>1645.9568482108043</v>
      </c>
      <c r="BY201" s="223">
        <f t="shared" si="309"/>
        <v>0.27159187208696073</v>
      </c>
      <c r="BZ201" s="143">
        <f t="shared" si="310"/>
        <v>0.11852951840926834</v>
      </c>
      <c r="CA201" s="143">
        <f t="shared" si="311"/>
        <v>0.36881606072826262</v>
      </c>
      <c r="CB201" s="143">
        <f t="shared" si="312"/>
        <v>0.12593317283316263</v>
      </c>
      <c r="CC201" s="143">
        <f t="shared" si="313"/>
        <v>3.4747686836253906E-2</v>
      </c>
      <c r="CD201" s="147">
        <f t="shared" si="314"/>
        <v>0.1838535868271903</v>
      </c>
      <c r="CE201" s="150">
        <f t="shared" si="315"/>
        <v>0.12137416578293642</v>
      </c>
      <c r="CF201" s="144">
        <f t="shared" si="316"/>
        <v>0.15758718153561124</v>
      </c>
      <c r="CG201" s="144">
        <f t="shared" si="317"/>
        <v>0.10257783880591138</v>
      </c>
      <c r="CH201" s="144">
        <f t="shared" si="318"/>
        <v>0.14387856320402129</v>
      </c>
      <c r="CI201" s="144">
        <f t="shared" si="319"/>
        <v>0.16720068000280966</v>
      </c>
      <c r="CJ201" s="151">
        <f t="shared" si="320"/>
        <v>0.13093033406987309</v>
      </c>
      <c r="CK201" s="155">
        <f t="shared" si="321"/>
        <v>-0.18422134562956852</v>
      </c>
      <c r="CL201" s="145">
        <f t="shared" si="322"/>
        <v>-0.2193071670580071</v>
      </c>
      <c r="CM201" s="145">
        <f t="shared" si="323"/>
        <v>-0.16510149935078972</v>
      </c>
      <c r="CN201" s="145">
        <f t="shared" si="324"/>
        <v>-0.24239239323449999</v>
      </c>
      <c r="CO201" s="145">
        <f t="shared" si="325"/>
        <v>-0.26065344948377667</v>
      </c>
      <c r="CP201" s="156">
        <f t="shared" si="326"/>
        <v>-0.23192886902897933</v>
      </c>
      <c r="CQ201" s="160">
        <f t="shared" si="303"/>
        <v>0.60234829120371747</v>
      </c>
      <c r="CR201" s="146">
        <f t="shared" si="304"/>
        <v>0.74518951237248887</v>
      </c>
      <c r="CS201" s="146">
        <f t="shared" si="305"/>
        <v>0.52956145990013093</v>
      </c>
      <c r="CT201" s="146">
        <f t="shared" si="306"/>
        <v>0.5028403959851212</v>
      </c>
      <c r="CU201" s="146">
        <f t="shared" si="307"/>
        <v>0.63325594997026957</v>
      </c>
      <c r="CV201" s="408">
        <f t="shared" si="308"/>
        <v>0.43090740996375887</v>
      </c>
      <c r="CW201" s="410">
        <f t="shared" si="297"/>
        <v>0.15825687157065335</v>
      </c>
      <c r="CX201" s="411">
        <f t="shared" si="298"/>
        <v>0.17746986209698029</v>
      </c>
      <c r="CY201" s="411">
        <f t="shared" si="299"/>
        <v>0.14708644161375617</v>
      </c>
      <c r="CZ201" s="411">
        <f t="shared" si="300"/>
        <v>0.11469222608768069</v>
      </c>
      <c r="DA201" s="411">
        <f t="shared" si="301"/>
        <v>0.12904699477346054</v>
      </c>
      <c r="DB201" s="412">
        <f t="shared" si="302"/>
        <v>0.10565494868840725</v>
      </c>
    </row>
    <row r="202" spans="1:106" ht="30" x14ac:dyDescent="0.25">
      <c r="A202" s="191">
        <v>19</v>
      </c>
      <c r="B202" s="192" t="s">
        <v>355</v>
      </c>
      <c r="C202" s="2">
        <v>1907</v>
      </c>
      <c r="D202" s="7" t="s">
        <v>200</v>
      </c>
      <c r="E202" s="24">
        <v>10889.722637800549</v>
      </c>
      <c r="F202" s="25">
        <v>4065.8556714593551</v>
      </c>
      <c r="G202" s="26">
        <v>6823.8669663411938</v>
      </c>
      <c r="H202" s="41">
        <v>12982.725997786687</v>
      </c>
      <c r="I202" s="33">
        <v>4686.1383695835839</v>
      </c>
      <c r="J202" s="33">
        <v>8296.5876282031022</v>
      </c>
      <c r="K202" s="33">
        <v>11510.633899654405</v>
      </c>
      <c r="L202" s="33">
        <v>4335.1299704787907</v>
      </c>
      <c r="M202" s="42">
        <v>7175.5039291756148</v>
      </c>
      <c r="N202" s="11">
        <v>15346.278371803623</v>
      </c>
      <c r="O202" s="12">
        <v>5344.6159202041235</v>
      </c>
      <c r="P202" s="12">
        <v>10001.662451599499</v>
      </c>
      <c r="Q202" s="12">
        <v>13857.962445754249</v>
      </c>
      <c r="R202" s="12">
        <v>4985.3463801056996</v>
      </c>
      <c r="S202" s="13">
        <v>8872.6160656485481</v>
      </c>
      <c r="T202" s="50">
        <v>12579.925347421344</v>
      </c>
      <c r="U202" s="35">
        <v>4291.446485088004</v>
      </c>
      <c r="V202" s="35">
        <v>8288.4788623333388</v>
      </c>
      <c r="W202" s="35">
        <v>10555.25844352999</v>
      </c>
      <c r="X202" s="35">
        <v>3790.9704318204044</v>
      </c>
      <c r="Y202" s="51">
        <v>6764.2880117095856</v>
      </c>
      <c r="Z202" s="59">
        <v>16342.155298724032</v>
      </c>
      <c r="AA202" s="37">
        <v>5985.1096011636519</v>
      </c>
      <c r="AB202" s="37">
        <v>10357.045697560381</v>
      </c>
      <c r="AC202" s="37">
        <v>12855.300246193903</v>
      </c>
      <c r="AD202" s="37">
        <v>4948.0087415700236</v>
      </c>
      <c r="AE202" s="226">
        <v>7907.2915046238804</v>
      </c>
      <c r="AF202" s="41">
        <v>16266.681935172306</v>
      </c>
      <c r="AG202" s="33">
        <v>6008.7107817367332</v>
      </c>
      <c r="AH202" s="33">
        <v>10257.971153435574</v>
      </c>
      <c r="AI202" s="33">
        <v>12312.013995359557</v>
      </c>
      <c r="AJ202" s="33">
        <v>4763.2334828995636</v>
      </c>
      <c r="AK202" s="42">
        <v>7548.7805124599927</v>
      </c>
      <c r="AL202" s="108">
        <v>6146.32958984375</v>
      </c>
      <c r="AM202" s="333">
        <v>6255.27685546875</v>
      </c>
      <c r="AN202" s="333">
        <v>6366.15576171875</v>
      </c>
      <c r="AO202" s="333">
        <v>6479</v>
      </c>
      <c r="AP202" s="388">
        <v>6916</v>
      </c>
      <c r="AQ202" s="93">
        <v>7074</v>
      </c>
      <c r="AR202" s="391">
        <f t="shared" si="264"/>
        <v>1771.7440105709306</v>
      </c>
      <c r="AS202" s="122">
        <f t="shared" si="265"/>
        <v>661.50954191877565</v>
      </c>
      <c r="AT202" s="123">
        <f t="shared" si="266"/>
        <v>1110.2344686521551</v>
      </c>
      <c r="AU202" s="116">
        <f t="shared" si="267"/>
        <v>2075.4838351297567</v>
      </c>
      <c r="AV202" s="117">
        <f t="shared" si="268"/>
        <v>749.14963443810984</v>
      </c>
      <c r="AW202" s="117">
        <f t="shared" si="269"/>
        <v>1326.3342006916469</v>
      </c>
      <c r="AX202" s="117">
        <f t="shared" si="270"/>
        <v>1840.1477929136099</v>
      </c>
      <c r="AY202" s="117">
        <f t="shared" si="271"/>
        <v>693.03566742833323</v>
      </c>
      <c r="AZ202" s="118">
        <f t="shared" si="272"/>
        <v>1147.1121254852765</v>
      </c>
      <c r="BA202" s="110">
        <f t="shared" si="273"/>
        <v>2410.6036588178604</v>
      </c>
      <c r="BB202" s="111">
        <f t="shared" si="274"/>
        <v>839.53583924895531</v>
      </c>
      <c r="BC202" s="111">
        <f t="shared" si="275"/>
        <v>1571.0678195689052</v>
      </c>
      <c r="BD202" s="111">
        <f t="shared" si="276"/>
        <v>2176.817998875485</v>
      </c>
      <c r="BE202" s="111">
        <f t="shared" si="277"/>
        <v>783.10153987808553</v>
      </c>
      <c r="BF202" s="112">
        <f t="shared" si="278"/>
        <v>1393.7164589973993</v>
      </c>
      <c r="BG202" s="126">
        <f t="shared" si="279"/>
        <v>1941.6461409818405</v>
      </c>
      <c r="BH202" s="127">
        <f t="shared" si="280"/>
        <v>662.36247647599998</v>
      </c>
      <c r="BI202" s="127">
        <f t="shared" si="281"/>
        <v>1279.2836645058403</v>
      </c>
      <c r="BJ202" s="127">
        <f t="shared" si="282"/>
        <v>1629.14931988424</v>
      </c>
      <c r="BK202" s="127">
        <f t="shared" si="283"/>
        <v>585.11659697799109</v>
      </c>
      <c r="BL202" s="128">
        <f t="shared" si="284"/>
        <v>1044.0327229062486</v>
      </c>
      <c r="BM202" s="132">
        <f t="shared" si="285"/>
        <v>2362.9490021289807</v>
      </c>
      <c r="BN202" s="133">
        <f t="shared" si="286"/>
        <v>865.40046286345466</v>
      </c>
      <c r="BO202" s="133">
        <f t="shared" si="287"/>
        <v>1497.5485392655266</v>
      </c>
      <c r="BP202" s="133">
        <f t="shared" si="288"/>
        <v>1858.7767851639537</v>
      </c>
      <c r="BQ202" s="133">
        <f t="shared" si="289"/>
        <v>715.44371624783457</v>
      </c>
      <c r="BR202" s="231">
        <f t="shared" si="290"/>
        <v>1143.3330689161191</v>
      </c>
      <c r="BS202" s="401">
        <f t="shared" si="291"/>
        <v>2299.5026767277786</v>
      </c>
      <c r="BT202" s="402">
        <f t="shared" si="292"/>
        <v>849.40780064132503</v>
      </c>
      <c r="BU202" s="402">
        <f t="shared" si="293"/>
        <v>1450.0948760864537</v>
      </c>
      <c r="BV202" s="402">
        <f t="shared" si="294"/>
        <v>1740.4599936895047</v>
      </c>
      <c r="BW202" s="402">
        <f t="shared" si="295"/>
        <v>673.34372107712238</v>
      </c>
      <c r="BX202" s="403">
        <f t="shared" si="296"/>
        <v>1067.1162726123823</v>
      </c>
      <c r="BY202" s="223">
        <f t="shared" si="309"/>
        <v>0.1921998777747449</v>
      </c>
      <c r="BZ202" s="143">
        <f t="shared" si="310"/>
        <v>0.15255895640328795</v>
      </c>
      <c r="CA202" s="143">
        <f t="shared" si="311"/>
        <v>0.21581907577127762</v>
      </c>
      <c r="CB202" s="143">
        <f t="shared" si="312"/>
        <v>5.7018097017323584E-2</v>
      </c>
      <c r="CC202" s="143">
        <f t="shared" si="313"/>
        <v>6.6228199124142823E-2</v>
      </c>
      <c r="CD202" s="147">
        <f t="shared" si="314"/>
        <v>5.1530454003408117E-2</v>
      </c>
      <c r="CE202" s="150">
        <f t="shared" si="315"/>
        <v>0.18205362836894787</v>
      </c>
      <c r="CF202" s="144">
        <f t="shared" si="316"/>
        <v>0.14051602805724508</v>
      </c>
      <c r="CG202" s="144">
        <f t="shared" si="317"/>
        <v>0.20551519489774697</v>
      </c>
      <c r="CH202" s="144">
        <f t="shared" si="318"/>
        <v>0.20392695715657494</v>
      </c>
      <c r="CI202" s="144">
        <f t="shared" si="319"/>
        <v>0.14998775447442839</v>
      </c>
      <c r="CJ202" s="151">
        <f t="shared" si="320"/>
        <v>0.23651469683856929</v>
      </c>
      <c r="CK202" s="155">
        <f t="shared" si="321"/>
        <v>-0.18026214287009273</v>
      </c>
      <c r="CL202" s="145">
        <f t="shared" si="322"/>
        <v>-0.19705240766410329</v>
      </c>
      <c r="CM202" s="145">
        <f t="shared" si="323"/>
        <v>-0.17128988281265004</v>
      </c>
      <c r="CN202" s="145">
        <f t="shared" si="324"/>
        <v>-0.23832536818831751</v>
      </c>
      <c r="CO202" s="145">
        <f t="shared" si="325"/>
        <v>-0.23957732466725251</v>
      </c>
      <c r="CP202" s="156">
        <f t="shared" si="326"/>
        <v>-0.23762191875985939</v>
      </c>
      <c r="CQ202" s="160">
        <f t="shared" si="303"/>
        <v>0.29906615877286402</v>
      </c>
      <c r="CR202" s="146">
        <f t="shared" si="304"/>
        <v>0.39466019719943363</v>
      </c>
      <c r="CS202" s="146">
        <f t="shared" si="305"/>
        <v>0.24957134711745019</v>
      </c>
      <c r="CT202" s="146">
        <f t="shared" si="306"/>
        <v>0.2179048305609001</v>
      </c>
      <c r="CU202" s="146">
        <f t="shared" si="307"/>
        <v>0.30520900401589662</v>
      </c>
      <c r="CV202" s="408">
        <f t="shared" si="308"/>
        <v>0.16897617176200272</v>
      </c>
      <c r="CW202" s="410">
        <f t="shared" si="297"/>
        <v>-4.6183237261010947E-3</v>
      </c>
      <c r="CX202" s="411">
        <f t="shared" si="298"/>
        <v>3.9433163543893526E-3</v>
      </c>
      <c r="CY202" s="411">
        <f t="shared" si="299"/>
        <v>-9.5659077904951661E-3</v>
      </c>
      <c r="CZ202" s="411">
        <f t="shared" si="300"/>
        <v>-4.2261653981609484E-2</v>
      </c>
      <c r="DA202" s="411">
        <f t="shared" si="301"/>
        <v>-3.7343357362749949E-2</v>
      </c>
      <c r="DB202" s="412">
        <f t="shared" si="302"/>
        <v>-4.5339291204105008E-2</v>
      </c>
    </row>
    <row r="203" spans="1:106" x14ac:dyDescent="0.25">
      <c r="A203" s="193">
        <v>19</v>
      </c>
      <c r="B203" s="192" t="s">
        <v>355</v>
      </c>
      <c r="C203" s="2">
        <v>1908</v>
      </c>
      <c r="D203" s="7" t="s">
        <v>201</v>
      </c>
      <c r="E203" s="24">
        <v>13522.806889923319</v>
      </c>
      <c r="F203" s="25">
        <v>4737.1903043411212</v>
      </c>
      <c r="G203" s="26">
        <v>8785.6165855821964</v>
      </c>
      <c r="H203" s="41">
        <v>17318.129909084008</v>
      </c>
      <c r="I203" s="33">
        <v>6087.9492594222047</v>
      </c>
      <c r="J203" s="33">
        <v>11230.180649661803</v>
      </c>
      <c r="K203" s="33">
        <v>15344.632862307149</v>
      </c>
      <c r="L203" s="33">
        <v>5631.94024840982</v>
      </c>
      <c r="M203" s="42">
        <v>9712.6926138973286</v>
      </c>
      <c r="N203" s="11">
        <v>17660.319003682784</v>
      </c>
      <c r="O203" s="12">
        <v>5914.8423501780953</v>
      </c>
      <c r="P203" s="12">
        <v>11745.476653504687</v>
      </c>
      <c r="Q203" s="12">
        <v>15936.81999483178</v>
      </c>
      <c r="R203" s="12">
        <v>5517.2417138311521</v>
      </c>
      <c r="S203" s="13">
        <v>10419.578281000628</v>
      </c>
      <c r="T203" s="50">
        <v>17691.654321823749</v>
      </c>
      <c r="U203" s="35">
        <v>6232.1127594207155</v>
      </c>
      <c r="V203" s="35">
        <v>11459.541562403036</v>
      </c>
      <c r="W203" s="35">
        <v>14857.52817872091</v>
      </c>
      <c r="X203" s="35">
        <v>5505.3127845890203</v>
      </c>
      <c r="Y203" s="51">
        <v>9352.2153941318884</v>
      </c>
      <c r="Z203" s="59">
        <v>18419.330488600652</v>
      </c>
      <c r="AA203" s="37">
        <v>7203.7684880499392</v>
      </c>
      <c r="AB203" s="37">
        <v>11215.562000550712</v>
      </c>
      <c r="AC203" s="37">
        <v>14518.240965348261</v>
      </c>
      <c r="AD203" s="37">
        <v>5955.4981990952419</v>
      </c>
      <c r="AE203" s="226">
        <v>8562.742766253019</v>
      </c>
      <c r="AF203" s="41">
        <v>18673.955891037254</v>
      </c>
      <c r="AG203" s="33">
        <v>7441.3192817399477</v>
      </c>
      <c r="AH203" s="33">
        <v>11232.636609297308</v>
      </c>
      <c r="AI203" s="33">
        <v>14164.923942106412</v>
      </c>
      <c r="AJ203" s="33">
        <v>5898.8928652487157</v>
      </c>
      <c r="AK203" s="42">
        <v>8266.0310768576965</v>
      </c>
      <c r="AL203" s="108">
        <v>7836.1123046875</v>
      </c>
      <c r="AM203" s="333">
        <v>7917.119140625</v>
      </c>
      <c r="AN203" s="333">
        <v>8001.3642578125</v>
      </c>
      <c r="AO203" s="333">
        <v>8089</v>
      </c>
      <c r="AP203" s="388">
        <v>8622</v>
      </c>
      <c r="AQ203" s="93">
        <v>8799</v>
      </c>
      <c r="AR203" s="391">
        <f t="shared" si="264"/>
        <v>1725.7035586172092</v>
      </c>
      <c r="AS203" s="122">
        <f t="shared" si="265"/>
        <v>604.53323282610074</v>
      </c>
      <c r="AT203" s="123">
        <f t="shared" si="266"/>
        <v>1121.1703257911083</v>
      </c>
      <c r="AU203" s="116">
        <f t="shared" si="267"/>
        <v>2187.4282300767377</v>
      </c>
      <c r="AV203" s="117">
        <f t="shared" si="268"/>
        <v>768.96016736481806</v>
      </c>
      <c r="AW203" s="117">
        <f t="shared" si="269"/>
        <v>1418.4680627119196</v>
      </c>
      <c r="AX203" s="117">
        <f t="shared" si="270"/>
        <v>1938.1586394941885</v>
      </c>
      <c r="AY203" s="117">
        <f t="shared" si="271"/>
        <v>711.36232111384129</v>
      </c>
      <c r="AZ203" s="118">
        <f t="shared" si="272"/>
        <v>1226.7963183803472</v>
      </c>
      <c r="BA203" s="110">
        <f t="shared" si="273"/>
        <v>2207.1634829572122</v>
      </c>
      <c r="BB203" s="111">
        <f t="shared" si="274"/>
        <v>739.22923136549707</v>
      </c>
      <c r="BC203" s="111">
        <f t="shared" si="275"/>
        <v>1467.9342515917147</v>
      </c>
      <c r="BD203" s="111">
        <f t="shared" si="276"/>
        <v>1991.7628396021507</v>
      </c>
      <c r="BE203" s="111">
        <f t="shared" si="277"/>
        <v>689.53762584226058</v>
      </c>
      <c r="BF203" s="112">
        <f t="shared" si="278"/>
        <v>1302.2252137598903</v>
      </c>
      <c r="BG203" s="126">
        <f t="shared" si="279"/>
        <v>2187.125024332272</v>
      </c>
      <c r="BH203" s="127">
        <f t="shared" si="280"/>
        <v>770.44291747072759</v>
      </c>
      <c r="BI203" s="127">
        <f t="shared" si="281"/>
        <v>1416.6821068615448</v>
      </c>
      <c r="BJ203" s="127">
        <f t="shared" si="282"/>
        <v>1836.757099606986</v>
      </c>
      <c r="BK203" s="127">
        <f t="shared" si="283"/>
        <v>680.59250643948826</v>
      </c>
      <c r="BL203" s="128">
        <f t="shared" si="284"/>
        <v>1156.1645931674975</v>
      </c>
      <c r="BM203" s="132">
        <f t="shared" si="285"/>
        <v>2136.3176163999829</v>
      </c>
      <c r="BN203" s="133">
        <f t="shared" si="286"/>
        <v>835.51014707143815</v>
      </c>
      <c r="BO203" s="133">
        <f t="shared" si="287"/>
        <v>1300.8074693285446</v>
      </c>
      <c r="BP203" s="133">
        <f t="shared" si="288"/>
        <v>1683.8600052595989</v>
      </c>
      <c r="BQ203" s="133">
        <f t="shared" si="289"/>
        <v>690.73279970949216</v>
      </c>
      <c r="BR203" s="231">
        <f t="shared" si="290"/>
        <v>993.12720555010662</v>
      </c>
      <c r="BS203" s="401">
        <f t="shared" si="291"/>
        <v>2122.2816105281572</v>
      </c>
      <c r="BT203" s="402">
        <f t="shared" si="292"/>
        <v>845.70056617114983</v>
      </c>
      <c r="BU203" s="402">
        <f t="shared" si="293"/>
        <v>1276.5810443570074</v>
      </c>
      <c r="BV203" s="402">
        <f t="shared" si="294"/>
        <v>1609.8333835784081</v>
      </c>
      <c r="BW203" s="402">
        <f t="shared" si="295"/>
        <v>670.40491706429316</v>
      </c>
      <c r="BX203" s="403">
        <f t="shared" si="296"/>
        <v>939.4284665141148</v>
      </c>
      <c r="BY203" s="223">
        <f t="shared" si="309"/>
        <v>0.28066089015800555</v>
      </c>
      <c r="BZ203" s="143">
        <f t="shared" si="310"/>
        <v>0.28513926363550551</v>
      </c>
      <c r="CA203" s="143">
        <f t="shared" si="311"/>
        <v>0.27824615839613409</v>
      </c>
      <c r="CB203" s="143">
        <f t="shared" si="312"/>
        <v>0.13472247198482043</v>
      </c>
      <c r="CC203" s="143">
        <f t="shared" si="313"/>
        <v>0.18887777070065298</v>
      </c>
      <c r="CD203" s="147">
        <f t="shared" si="314"/>
        <v>0.10552202219210521</v>
      </c>
      <c r="CE203" s="150">
        <f t="shared" si="315"/>
        <v>1.9759009569461951E-2</v>
      </c>
      <c r="CF203" s="144">
        <f t="shared" si="316"/>
        <v>-2.843435479955669E-2</v>
      </c>
      <c r="CG203" s="144">
        <f t="shared" si="317"/>
        <v>4.5884925623026623E-2</v>
      </c>
      <c r="CH203" s="144">
        <f t="shared" si="318"/>
        <v>3.8592460167573645E-2</v>
      </c>
      <c r="CI203" s="144">
        <f t="shared" si="319"/>
        <v>-2.0365722916015152E-2</v>
      </c>
      <c r="CJ203" s="151">
        <f t="shared" si="320"/>
        <v>7.2779577734382053E-2</v>
      </c>
      <c r="CK203" s="155">
        <f t="shared" si="321"/>
        <v>1.7743347747246915E-3</v>
      </c>
      <c r="CL203" s="145">
        <f t="shared" si="322"/>
        <v>5.363970676802015E-2</v>
      </c>
      <c r="CM203" s="145">
        <f t="shared" si="323"/>
        <v>-2.4344273079486535E-2</v>
      </c>
      <c r="CN203" s="145">
        <f t="shared" si="324"/>
        <v>-6.7723160358269613E-2</v>
      </c>
      <c r="CO203" s="145">
        <f t="shared" si="325"/>
        <v>-2.1621182940430462E-3</v>
      </c>
      <c r="CP203" s="156">
        <f t="shared" si="326"/>
        <v>-0.10243820412722469</v>
      </c>
      <c r="CQ203" s="160">
        <f t="shared" si="303"/>
        <v>4.1131041424388948E-2</v>
      </c>
      <c r="CR203" s="146">
        <f t="shared" si="304"/>
        <v>0.15591112775686372</v>
      </c>
      <c r="CS203" s="146">
        <f t="shared" si="305"/>
        <v>-2.1290516773618831E-2</v>
      </c>
      <c r="CT203" s="146">
        <f t="shared" si="306"/>
        <v>-2.2836047106313352E-2</v>
      </c>
      <c r="CU203" s="146">
        <f t="shared" si="307"/>
        <v>8.17729041238896E-2</v>
      </c>
      <c r="CV203" s="408">
        <f t="shared" si="308"/>
        <v>-8.4415573701844951E-2</v>
      </c>
      <c r="CW203" s="410">
        <f t="shared" si="297"/>
        <v>1.3823814204006224E-2</v>
      </c>
      <c r="CX203" s="411">
        <f t="shared" si="298"/>
        <v>3.297590616412404E-2</v>
      </c>
      <c r="CY203" s="411">
        <f t="shared" si="299"/>
        <v>1.5224033129822214E-3</v>
      </c>
      <c r="CZ203" s="411">
        <f t="shared" si="300"/>
        <v>-2.4336076531939109E-2</v>
      </c>
      <c r="DA203" s="411">
        <f t="shared" si="301"/>
        <v>-9.5047184893995492E-3</v>
      </c>
      <c r="DB203" s="412">
        <f t="shared" si="302"/>
        <v>-3.4651477627554723E-2</v>
      </c>
    </row>
    <row r="204" spans="1:106" x14ac:dyDescent="0.25">
      <c r="A204" s="191">
        <v>19</v>
      </c>
      <c r="B204" s="192" t="s">
        <v>355</v>
      </c>
      <c r="C204" s="2">
        <v>1909</v>
      </c>
      <c r="D204" s="7" t="s">
        <v>202</v>
      </c>
      <c r="E204" s="24">
        <v>5981.8636713603764</v>
      </c>
      <c r="F204" s="25">
        <v>1960.8719310528888</v>
      </c>
      <c r="G204" s="26">
        <v>4020.9917403074878</v>
      </c>
      <c r="H204" s="41">
        <v>8496.6111985787684</v>
      </c>
      <c r="I204" s="33">
        <v>2708.0038236023884</v>
      </c>
      <c r="J204" s="33">
        <v>5788.60737497638</v>
      </c>
      <c r="K204" s="33">
        <v>7511.5814372369859</v>
      </c>
      <c r="L204" s="33">
        <v>2505.1647241293617</v>
      </c>
      <c r="M204" s="42">
        <v>5006.4167131076247</v>
      </c>
      <c r="N204" s="11">
        <v>9635.6487723784176</v>
      </c>
      <c r="O204" s="12">
        <v>3096.0058029275119</v>
      </c>
      <c r="P204" s="12">
        <v>6539.6429694509061</v>
      </c>
      <c r="Q204" s="12">
        <v>8689.2993816341987</v>
      </c>
      <c r="R204" s="12">
        <v>2887.8897104773482</v>
      </c>
      <c r="S204" s="13">
        <v>5801.4096711568509</v>
      </c>
      <c r="T204" s="50">
        <v>9875.4005256834589</v>
      </c>
      <c r="U204" s="35">
        <v>3083.6939148989181</v>
      </c>
      <c r="V204" s="35">
        <v>6791.7066107845403</v>
      </c>
      <c r="W204" s="35">
        <v>8266.8293628825359</v>
      </c>
      <c r="X204" s="35">
        <v>2724.0680951720119</v>
      </c>
      <c r="Y204" s="51">
        <v>5542.7612677105235</v>
      </c>
      <c r="Z204" s="59">
        <v>11323.497765923999</v>
      </c>
      <c r="AA204" s="37">
        <v>3587.9971126495102</v>
      </c>
      <c r="AB204" s="37">
        <v>7735.5006532744892</v>
      </c>
      <c r="AC204" s="37">
        <v>8872.0893927376001</v>
      </c>
      <c r="AD204" s="37">
        <v>2966.2683327747377</v>
      </c>
      <c r="AE204" s="226">
        <v>5905.8210599628628</v>
      </c>
      <c r="AF204" s="41">
        <v>11657.918716725071</v>
      </c>
      <c r="AG204" s="33">
        <v>3684.4941038313195</v>
      </c>
      <c r="AH204" s="33">
        <v>7973.4246128937521</v>
      </c>
      <c r="AI204" s="33">
        <v>8788.3734164563284</v>
      </c>
      <c r="AJ204" s="33">
        <v>2920.77723831513</v>
      </c>
      <c r="AK204" s="42">
        <v>5867.5961781411979</v>
      </c>
      <c r="AL204" s="108">
        <v>3854</v>
      </c>
      <c r="AM204" s="333">
        <v>3854</v>
      </c>
      <c r="AN204" s="333">
        <v>3854</v>
      </c>
      <c r="AO204" s="333">
        <v>3854</v>
      </c>
      <c r="AP204" s="388">
        <v>4162</v>
      </c>
      <c r="AQ204" s="93">
        <v>4344</v>
      </c>
      <c r="AR204" s="391">
        <f t="shared" si="264"/>
        <v>1552.1182333576483</v>
      </c>
      <c r="AS204" s="122">
        <f t="shared" si="265"/>
        <v>508.78877297687831</v>
      </c>
      <c r="AT204" s="123">
        <f t="shared" si="266"/>
        <v>1043.3294603807701</v>
      </c>
      <c r="AU204" s="116">
        <f t="shared" si="267"/>
        <v>2204.6214838035207</v>
      </c>
      <c r="AV204" s="117">
        <f t="shared" si="268"/>
        <v>702.64759304680547</v>
      </c>
      <c r="AW204" s="117">
        <f t="shared" si="269"/>
        <v>1501.973890756715</v>
      </c>
      <c r="AX204" s="117">
        <f t="shared" si="270"/>
        <v>1949.0351419919527</v>
      </c>
      <c r="AY204" s="117">
        <f t="shared" si="271"/>
        <v>650.01679401384581</v>
      </c>
      <c r="AZ204" s="118">
        <f t="shared" si="272"/>
        <v>1299.0183479781069</v>
      </c>
      <c r="BA204" s="110">
        <f t="shared" si="273"/>
        <v>2500.1683374100717</v>
      </c>
      <c r="BB204" s="111">
        <f t="shared" si="274"/>
        <v>803.32273039115512</v>
      </c>
      <c r="BC204" s="111">
        <f t="shared" si="275"/>
        <v>1696.845607018917</v>
      </c>
      <c r="BD204" s="111">
        <f t="shared" si="276"/>
        <v>2254.6184176528795</v>
      </c>
      <c r="BE204" s="111">
        <f t="shared" si="277"/>
        <v>749.3227064030483</v>
      </c>
      <c r="BF204" s="112">
        <f t="shared" si="278"/>
        <v>1505.2957112498316</v>
      </c>
      <c r="BG204" s="126">
        <f t="shared" si="279"/>
        <v>2562.3768878265332</v>
      </c>
      <c r="BH204" s="127">
        <f t="shared" si="280"/>
        <v>800.12815643459214</v>
      </c>
      <c r="BI204" s="127">
        <f t="shared" si="281"/>
        <v>1762.2487313919407</v>
      </c>
      <c r="BJ204" s="127">
        <f t="shared" si="282"/>
        <v>2144.9998346866983</v>
      </c>
      <c r="BK204" s="127">
        <f t="shared" si="283"/>
        <v>706.8158005116793</v>
      </c>
      <c r="BL204" s="128">
        <f t="shared" si="284"/>
        <v>1438.1840341750192</v>
      </c>
      <c r="BM204" s="132">
        <f t="shared" si="285"/>
        <v>2720.6866328505525</v>
      </c>
      <c r="BN204" s="133">
        <f t="shared" si="286"/>
        <v>862.08484205898844</v>
      </c>
      <c r="BO204" s="133">
        <f t="shared" si="287"/>
        <v>1858.6017907915639</v>
      </c>
      <c r="BP204" s="133">
        <f t="shared" si="288"/>
        <v>2131.6889458764058</v>
      </c>
      <c r="BQ204" s="133">
        <f t="shared" si="289"/>
        <v>712.70262680796191</v>
      </c>
      <c r="BR204" s="231">
        <f t="shared" si="290"/>
        <v>1418.9863190684437</v>
      </c>
      <c r="BS204" s="401">
        <f t="shared" si="291"/>
        <v>2683.6829458391048</v>
      </c>
      <c r="BT204" s="402">
        <f t="shared" si="292"/>
        <v>848.18004231844372</v>
      </c>
      <c r="BU204" s="402">
        <f t="shared" si="293"/>
        <v>1835.502903520661</v>
      </c>
      <c r="BV204" s="402">
        <f t="shared" si="294"/>
        <v>2023.1062192579025</v>
      </c>
      <c r="BW204" s="402">
        <f t="shared" si="295"/>
        <v>672.37045080919199</v>
      </c>
      <c r="BX204" s="403">
        <f t="shared" si="296"/>
        <v>1350.7357684487104</v>
      </c>
      <c r="BY204" s="223">
        <f t="shared" si="309"/>
        <v>0.420395325834381</v>
      </c>
      <c r="BZ204" s="143">
        <f t="shared" si="310"/>
        <v>0.38102023937296486</v>
      </c>
      <c r="CA204" s="143">
        <f t="shared" si="311"/>
        <v>0.43959693250544241</v>
      </c>
      <c r="CB204" s="143">
        <f t="shared" si="312"/>
        <v>0.25572594928909936</v>
      </c>
      <c r="CC204" s="143">
        <f t="shared" si="313"/>
        <v>0.27757692098953918</v>
      </c>
      <c r="CD204" s="147">
        <f t="shared" si="314"/>
        <v>0.24507013106293543</v>
      </c>
      <c r="CE204" s="150">
        <f t="shared" si="315"/>
        <v>0.1340578669752685</v>
      </c>
      <c r="CF204" s="144">
        <f t="shared" si="316"/>
        <v>0.14327970143298188</v>
      </c>
      <c r="CG204" s="144">
        <f t="shared" si="317"/>
        <v>0.12974374418986925</v>
      </c>
      <c r="CH204" s="144">
        <f t="shared" si="318"/>
        <v>0.15678695015658611</v>
      </c>
      <c r="CI204" s="144">
        <f t="shared" si="319"/>
        <v>0.15277437952947295</v>
      </c>
      <c r="CJ204" s="151">
        <f t="shared" si="320"/>
        <v>0.15879480347047492</v>
      </c>
      <c r="CK204" s="155">
        <f t="shared" si="321"/>
        <v>2.4881744755196403E-2</v>
      </c>
      <c r="CL204" s="145">
        <f t="shared" si="322"/>
        <v>-3.9767005659201108E-3</v>
      </c>
      <c r="CM204" s="145">
        <f t="shared" si="323"/>
        <v>3.8543945366913274E-2</v>
      </c>
      <c r="CN204" s="145">
        <f t="shared" si="324"/>
        <v>-4.861957221137992E-2</v>
      </c>
      <c r="CO204" s="145">
        <f t="shared" si="325"/>
        <v>-5.6727102392791079E-2</v>
      </c>
      <c r="CP204" s="156">
        <f t="shared" si="326"/>
        <v>-4.4583716390907913E-2</v>
      </c>
      <c r="CQ204" s="160">
        <f t="shared" si="303"/>
        <v>0.14663681098041542</v>
      </c>
      <c r="CR204" s="146">
        <f t="shared" si="304"/>
        <v>0.16353866877449894</v>
      </c>
      <c r="CS204" s="146">
        <f t="shared" si="305"/>
        <v>0.13896272271115184</v>
      </c>
      <c r="CT204" s="146">
        <f t="shared" si="306"/>
        <v>7.3215498141601637E-2</v>
      </c>
      <c r="CU204" s="146">
        <f t="shared" si="307"/>
        <v>8.8911227304481907E-2</v>
      </c>
      <c r="CV204" s="408">
        <f t="shared" si="308"/>
        <v>6.55016109691305E-2</v>
      </c>
      <c r="CW204" s="410">
        <f t="shared" si="297"/>
        <v>2.9533361308857285E-2</v>
      </c>
      <c r="CX204" s="411">
        <f t="shared" si="298"/>
        <v>2.6894389307507656E-2</v>
      </c>
      <c r="CY204" s="411">
        <f t="shared" si="299"/>
        <v>3.0757409285273353E-2</v>
      </c>
      <c r="CZ204" s="411">
        <f t="shared" si="300"/>
        <v>-9.4358806111442921E-3</v>
      </c>
      <c r="DA204" s="411">
        <f t="shared" si="301"/>
        <v>-1.533613596483158E-2</v>
      </c>
      <c r="DB204" s="412">
        <f t="shared" si="302"/>
        <v>-6.4724077200377051E-3</v>
      </c>
    </row>
    <row r="205" spans="1:106" x14ac:dyDescent="0.25">
      <c r="A205" s="191">
        <v>20</v>
      </c>
      <c r="B205" s="192" t="s">
        <v>356</v>
      </c>
      <c r="C205" s="2">
        <v>2001</v>
      </c>
      <c r="D205" s="7" t="s">
        <v>203</v>
      </c>
      <c r="E205" s="24">
        <v>90000.177968698554</v>
      </c>
      <c r="F205" s="25">
        <v>32741.627122288734</v>
      </c>
      <c r="G205" s="26">
        <v>57258.550846409824</v>
      </c>
      <c r="H205" s="41">
        <v>115382.57775068167</v>
      </c>
      <c r="I205" s="33">
        <v>40319.254074937169</v>
      </c>
      <c r="J205" s="33">
        <v>75063.323675744497</v>
      </c>
      <c r="K205" s="33">
        <v>102219.52487191962</v>
      </c>
      <c r="L205" s="33">
        <v>37299.198816261422</v>
      </c>
      <c r="M205" s="42">
        <v>64920.326055658203</v>
      </c>
      <c r="N205" s="11">
        <v>130198.38017427598</v>
      </c>
      <c r="O205" s="12">
        <v>43112.262711747608</v>
      </c>
      <c r="P205" s="12">
        <v>87086.117462528375</v>
      </c>
      <c r="Q205" s="12">
        <v>117469.54561774989</v>
      </c>
      <c r="R205" s="12">
        <v>40214.220452340422</v>
      </c>
      <c r="S205" s="13">
        <v>77255.325165409464</v>
      </c>
      <c r="T205" s="50">
        <v>101694.11648000999</v>
      </c>
      <c r="U205" s="35">
        <v>33803.214326306464</v>
      </c>
      <c r="V205" s="35">
        <v>67890.90215370353</v>
      </c>
      <c r="W205" s="35">
        <v>85267.283972880599</v>
      </c>
      <c r="X205" s="35">
        <v>29861.023889451531</v>
      </c>
      <c r="Y205" s="51">
        <v>55406.260083429072</v>
      </c>
      <c r="Z205" s="59">
        <v>97811.128326448656</v>
      </c>
      <c r="AA205" s="37">
        <v>32355.919890803838</v>
      </c>
      <c r="AB205" s="37">
        <v>65455.208435644818</v>
      </c>
      <c r="AC205" s="37">
        <v>76722.354563335961</v>
      </c>
      <c r="AD205" s="37">
        <v>26749.280318961904</v>
      </c>
      <c r="AE205" s="226">
        <v>49973.07424437406</v>
      </c>
      <c r="AF205" s="41">
        <v>100923.03210382523</v>
      </c>
      <c r="AG205" s="33">
        <v>34717.002543762203</v>
      </c>
      <c r="AH205" s="33">
        <v>66206.029560063034</v>
      </c>
      <c r="AI205" s="33">
        <v>76241.536992482666</v>
      </c>
      <c r="AJ205" s="33">
        <v>27520.910050285522</v>
      </c>
      <c r="AK205" s="42">
        <v>48720.626942197137</v>
      </c>
      <c r="AL205" s="108">
        <v>6785.2353515625</v>
      </c>
      <c r="AM205" s="333">
        <v>7007.12890625</v>
      </c>
      <c r="AN205" s="333">
        <v>7236.9541015625</v>
      </c>
      <c r="AO205" s="333">
        <v>7475</v>
      </c>
      <c r="AP205" s="388">
        <v>7899</v>
      </c>
      <c r="AQ205" s="93">
        <v>8095</v>
      </c>
      <c r="AR205" s="391">
        <f t="shared" si="264"/>
        <v>13264.120300259499</v>
      </c>
      <c r="AS205" s="122">
        <f t="shared" si="265"/>
        <v>4825.4224689124476</v>
      </c>
      <c r="AT205" s="123">
        <f t="shared" si="266"/>
        <v>8438.6978313470536</v>
      </c>
      <c r="AU205" s="116">
        <f t="shared" si="267"/>
        <v>16466.455704527762</v>
      </c>
      <c r="AV205" s="117">
        <f t="shared" si="268"/>
        <v>5754.0334442790772</v>
      </c>
      <c r="AW205" s="117">
        <f t="shared" si="269"/>
        <v>10712.422260248681</v>
      </c>
      <c r="AX205" s="117">
        <f t="shared" si="270"/>
        <v>14587.93269533618</v>
      </c>
      <c r="AY205" s="117">
        <f t="shared" si="271"/>
        <v>5323.0359131815667</v>
      </c>
      <c r="AZ205" s="118">
        <f t="shared" si="272"/>
        <v>9264.8967821546139</v>
      </c>
      <c r="BA205" s="110">
        <f t="shared" si="273"/>
        <v>17990.770474302913</v>
      </c>
      <c r="BB205" s="111">
        <f t="shared" si="274"/>
        <v>5957.2386540961234</v>
      </c>
      <c r="BC205" s="111">
        <f t="shared" si="275"/>
        <v>12033.531820206788</v>
      </c>
      <c r="BD205" s="111">
        <f t="shared" si="276"/>
        <v>16231.904191901333</v>
      </c>
      <c r="BE205" s="111">
        <f t="shared" si="277"/>
        <v>5556.7881028370675</v>
      </c>
      <c r="BF205" s="112">
        <f t="shared" si="278"/>
        <v>10675.116089064264</v>
      </c>
      <c r="BG205" s="126">
        <f t="shared" si="279"/>
        <v>13604.56407759331</v>
      </c>
      <c r="BH205" s="127">
        <f t="shared" si="280"/>
        <v>4522.1691406430054</v>
      </c>
      <c r="BI205" s="127">
        <f t="shared" si="281"/>
        <v>9082.3949369503043</v>
      </c>
      <c r="BJ205" s="127">
        <f t="shared" si="282"/>
        <v>11406.994511422154</v>
      </c>
      <c r="BK205" s="127">
        <f t="shared" si="283"/>
        <v>3994.7858046089004</v>
      </c>
      <c r="BL205" s="128">
        <f t="shared" si="284"/>
        <v>7412.2087068132541</v>
      </c>
      <c r="BM205" s="132">
        <f t="shared" si="285"/>
        <v>12382.722917641302</v>
      </c>
      <c r="BN205" s="133">
        <f t="shared" si="286"/>
        <v>4096.2045690345403</v>
      </c>
      <c r="BO205" s="133">
        <f t="shared" si="287"/>
        <v>8286.5183486067617</v>
      </c>
      <c r="BP205" s="133">
        <f t="shared" si="288"/>
        <v>9712.9199345912093</v>
      </c>
      <c r="BQ205" s="133">
        <f t="shared" si="289"/>
        <v>3386.4135104395373</v>
      </c>
      <c r="BR205" s="231">
        <f t="shared" si="290"/>
        <v>6326.506424151672</v>
      </c>
      <c r="BS205" s="401">
        <f t="shared" si="291"/>
        <v>12467.3294754571</v>
      </c>
      <c r="BT205" s="402">
        <f t="shared" si="292"/>
        <v>4288.6970406129958</v>
      </c>
      <c r="BU205" s="402">
        <f t="shared" si="293"/>
        <v>8178.6324348441058</v>
      </c>
      <c r="BV205" s="402">
        <f t="shared" si="294"/>
        <v>9418.3492269898288</v>
      </c>
      <c r="BW205" s="402">
        <f t="shared" si="295"/>
        <v>3399.7418221476864</v>
      </c>
      <c r="BX205" s="403">
        <f t="shared" si="296"/>
        <v>6018.6074048421415</v>
      </c>
      <c r="BY205" s="223">
        <f t="shared" si="309"/>
        <v>0.28202610655737748</v>
      </c>
      <c r="BZ205" s="143">
        <f t="shared" si="310"/>
        <v>0.23143709151491729</v>
      </c>
      <c r="CA205" s="143">
        <f t="shared" si="311"/>
        <v>0.31095395475680387</v>
      </c>
      <c r="CB205" s="143">
        <f t="shared" si="312"/>
        <v>0.13577025267073223</v>
      </c>
      <c r="CC205" s="143">
        <f t="shared" si="313"/>
        <v>0.1391980819080961</v>
      </c>
      <c r="CD205" s="147">
        <f t="shared" si="314"/>
        <v>0.13381014880729872</v>
      </c>
      <c r="CE205" s="150">
        <f t="shared" si="315"/>
        <v>0.12840588858751498</v>
      </c>
      <c r="CF205" s="144">
        <f t="shared" si="316"/>
        <v>6.9272329086727799E-2</v>
      </c>
      <c r="CG205" s="144">
        <f t="shared" si="317"/>
        <v>0.16016868422612693</v>
      </c>
      <c r="CH205" s="144">
        <f t="shared" si="318"/>
        <v>0.1491889222234053</v>
      </c>
      <c r="CI205" s="144">
        <f t="shared" si="319"/>
        <v>7.8152392774938934E-2</v>
      </c>
      <c r="CJ205" s="151">
        <f t="shared" si="320"/>
        <v>0.19000211273085851</v>
      </c>
      <c r="CK205" s="155">
        <f t="shared" si="321"/>
        <v>-0.21892948019869246</v>
      </c>
      <c r="CL205" s="145">
        <f t="shared" si="322"/>
        <v>-0.21592576682143227</v>
      </c>
      <c r="CM205" s="145">
        <f t="shared" si="323"/>
        <v>-0.22041647817270313</v>
      </c>
      <c r="CN205" s="145">
        <f t="shared" si="324"/>
        <v>-0.27413285269406423</v>
      </c>
      <c r="CO205" s="145">
        <f t="shared" si="325"/>
        <v>-0.2574511316254135</v>
      </c>
      <c r="CP205" s="156">
        <f t="shared" si="326"/>
        <v>-0.28281629823186816</v>
      </c>
      <c r="CQ205" s="160">
        <f t="shared" si="303"/>
        <v>-3.818301675618193E-2</v>
      </c>
      <c r="CR205" s="146">
        <f t="shared" si="304"/>
        <v>-4.2815290331023569E-2</v>
      </c>
      <c r="CS205" s="146">
        <f t="shared" si="305"/>
        <v>-3.5876584944244137E-2</v>
      </c>
      <c r="CT205" s="146">
        <f t="shared" si="306"/>
        <v>-0.10021345833253428</v>
      </c>
      <c r="CU205" s="146">
        <f t="shared" si="307"/>
        <v>-0.10420753092759344</v>
      </c>
      <c r="CV205" s="408">
        <f t="shared" si="308"/>
        <v>-9.806086588183148E-2</v>
      </c>
      <c r="CW205" s="410">
        <f t="shared" si="297"/>
        <v>3.1815436858988758E-2</v>
      </c>
      <c r="CX205" s="411">
        <f t="shared" si="298"/>
        <v>7.2972199861003756E-2</v>
      </c>
      <c r="CY205" s="411">
        <f t="shared" si="299"/>
        <v>1.1470762103773905E-2</v>
      </c>
      <c r="CZ205" s="411">
        <f t="shared" si="300"/>
        <v>-6.2669814239912193E-3</v>
      </c>
      <c r="DA205" s="411">
        <f t="shared" si="301"/>
        <v>2.8846747356287863E-2</v>
      </c>
      <c r="DB205" s="412">
        <f t="shared" si="302"/>
        <v>-2.5062442547606974E-2</v>
      </c>
    </row>
    <row r="206" spans="1:106" x14ac:dyDescent="0.25">
      <c r="A206" s="193">
        <v>20</v>
      </c>
      <c r="B206" s="192" t="s">
        <v>356</v>
      </c>
      <c r="C206" s="2">
        <v>2002</v>
      </c>
      <c r="D206" s="7" t="s">
        <v>204</v>
      </c>
      <c r="E206" s="24">
        <v>20074.284155558125</v>
      </c>
      <c r="F206" s="25">
        <v>8406.1197991120207</v>
      </c>
      <c r="G206" s="26">
        <v>11668.164356446105</v>
      </c>
      <c r="H206" s="41">
        <v>19224.015963747006</v>
      </c>
      <c r="I206" s="33">
        <v>7606.3593075276849</v>
      </c>
      <c r="J206" s="33">
        <v>11617.656656219322</v>
      </c>
      <c r="K206" s="33">
        <v>17084.426578074806</v>
      </c>
      <c r="L206" s="33">
        <v>7036.6159937406483</v>
      </c>
      <c r="M206" s="42">
        <v>10047.810584334158</v>
      </c>
      <c r="N206" s="11">
        <v>18491.586425450369</v>
      </c>
      <c r="O206" s="12">
        <v>7171.4647034922264</v>
      </c>
      <c r="P206" s="12">
        <v>11320.121721958141</v>
      </c>
      <c r="Q206" s="12">
        <v>16731.632776161143</v>
      </c>
      <c r="R206" s="12">
        <v>6689.3928644072339</v>
      </c>
      <c r="S206" s="13">
        <v>10042.23991175391</v>
      </c>
      <c r="T206" s="50">
        <v>18790.137594395615</v>
      </c>
      <c r="U206" s="35">
        <v>7125.6454491077657</v>
      </c>
      <c r="V206" s="35">
        <v>11664.492145287848</v>
      </c>
      <c r="W206" s="35">
        <v>15814.117175694439</v>
      </c>
      <c r="X206" s="35">
        <v>6294.6401170488352</v>
      </c>
      <c r="Y206" s="51">
        <v>9519.4770586456034</v>
      </c>
      <c r="Z206" s="59">
        <v>18449.797252213069</v>
      </c>
      <c r="AA206" s="37">
        <v>6972.4222814813083</v>
      </c>
      <c r="AB206" s="37">
        <v>11477.37497073176</v>
      </c>
      <c r="AC206" s="37">
        <v>14526.86876411803</v>
      </c>
      <c r="AD206" s="37">
        <v>5764.2397044791887</v>
      </c>
      <c r="AE206" s="226">
        <v>8762.6290596388408</v>
      </c>
      <c r="AF206" s="41">
        <v>18421.920868779831</v>
      </c>
      <c r="AG206" s="33">
        <v>7065.9909399652997</v>
      </c>
      <c r="AH206" s="33">
        <v>11355.92992881453</v>
      </c>
      <c r="AI206" s="33">
        <v>13958.123969467675</v>
      </c>
      <c r="AJ206" s="33">
        <v>5601.3620654545139</v>
      </c>
      <c r="AK206" s="42">
        <v>8356.7619040131613</v>
      </c>
      <c r="AL206" s="108">
        <v>2008.077392578125</v>
      </c>
      <c r="AM206" s="333">
        <v>2086.875244140625</v>
      </c>
      <c r="AN206" s="333">
        <v>2169.461181640625</v>
      </c>
      <c r="AO206" s="333">
        <v>2256</v>
      </c>
      <c r="AP206" s="388">
        <v>2392</v>
      </c>
      <c r="AQ206" s="93">
        <v>2464</v>
      </c>
      <c r="AR206" s="391">
        <f t="shared" si="264"/>
        <v>9996.7681672792532</v>
      </c>
      <c r="AS206" s="122">
        <f t="shared" si="265"/>
        <v>4186.1532977668721</v>
      </c>
      <c r="AT206" s="123">
        <f t="shared" si="266"/>
        <v>5810.6148695123811</v>
      </c>
      <c r="AU206" s="116">
        <f t="shared" si="267"/>
        <v>9211.8664101856539</v>
      </c>
      <c r="AV206" s="117">
        <f t="shared" si="268"/>
        <v>3644.855785646153</v>
      </c>
      <c r="AW206" s="117">
        <f t="shared" si="269"/>
        <v>5567.0106245395</v>
      </c>
      <c r="AX206" s="117">
        <f t="shared" si="270"/>
        <v>8186.6065669441441</v>
      </c>
      <c r="AY206" s="117">
        <f t="shared" si="271"/>
        <v>3371.8431485051833</v>
      </c>
      <c r="AZ206" s="118">
        <f t="shared" si="272"/>
        <v>4814.7634184389617</v>
      </c>
      <c r="BA206" s="110">
        <f t="shared" si="273"/>
        <v>8523.5848338463311</v>
      </c>
      <c r="BB206" s="111">
        <f t="shared" si="274"/>
        <v>3305.6432464345389</v>
      </c>
      <c r="BC206" s="111">
        <f t="shared" si="275"/>
        <v>5217.9415874117904</v>
      </c>
      <c r="BD206" s="111">
        <f t="shared" si="276"/>
        <v>7712.3448521480705</v>
      </c>
      <c r="BE206" s="111">
        <f t="shared" si="277"/>
        <v>3083.4351501733131</v>
      </c>
      <c r="BF206" s="112">
        <f t="shared" si="278"/>
        <v>4628.9097019747569</v>
      </c>
      <c r="BG206" s="126">
        <f t="shared" si="279"/>
        <v>8328.961699643447</v>
      </c>
      <c r="BH206" s="127">
        <f t="shared" si="280"/>
        <v>3158.530784178974</v>
      </c>
      <c r="BI206" s="127">
        <f t="shared" si="281"/>
        <v>5170.4309154644716</v>
      </c>
      <c r="BJ206" s="127">
        <f t="shared" si="282"/>
        <v>7009.8037126305135</v>
      </c>
      <c r="BK206" s="127">
        <f t="shared" si="283"/>
        <v>2790.1773568478879</v>
      </c>
      <c r="BL206" s="128">
        <f t="shared" si="284"/>
        <v>4219.6263557826251</v>
      </c>
      <c r="BM206" s="132">
        <f t="shared" si="285"/>
        <v>7713.1259415606482</v>
      </c>
      <c r="BN206" s="133">
        <f t="shared" si="286"/>
        <v>2914.8922581443599</v>
      </c>
      <c r="BO206" s="133">
        <f t="shared" si="287"/>
        <v>4798.2336834162879</v>
      </c>
      <c r="BP206" s="133">
        <f t="shared" si="288"/>
        <v>6073.1056706179052</v>
      </c>
      <c r="BQ206" s="133">
        <f t="shared" si="289"/>
        <v>2409.7992075581892</v>
      </c>
      <c r="BR206" s="231">
        <f t="shared" si="290"/>
        <v>3663.306463059716</v>
      </c>
      <c r="BS206" s="401">
        <f t="shared" si="291"/>
        <v>7476.4289240177886</v>
      </c>
      <c r="BT206" s="402">
        <f t="shared" si="292"/>
        <v>2867.6911282326701</v>
      </c>
      <c r="BU206" s="402">
        <f t="shared" si="293"/>
        <v>4608.7377957851177</v>
      </c>
      <c r="BV206" s="402">
        <f t="shared" si="294"/>
        <v>5664.8230395566861</v>
      </c>
      <c r="BW206" s="402">
        <f t="shared" si="295"/>
        <v>2273.2800590318643</v>
      </c>
      <c r="BX206" s="403">
        <f t="shared" si="296"/>
        <v>3391.5429805248223</v>
      </c>
      <c r="BY206" s="223">
        <f t="shared" si="309"/>
        <v>-4.2356090270631086E-2</v>
      </c>
      <c r="BZ206" s="143">
        <f t="shared" si="310"/>
        <v>-9.5140268125707458E-2</v>
      </c>
      <c r="CA206" s="143">
        <f t="shared" si="311"/>
        <v>-4.3286757611431413E-3</v>
      </c>
      <c r="CB206" s="143">
        <f t="shared" si="312"/>
        <v>-0.1489396859342301</v>
      </c>
      <c r="CC206" s="143">
        <f t="shared" si="313"/>
        <v>-0.16291747418541902</v>
      </c>
      <c r="CD206" s="147">
        <f t="shared" si="314"/>
        <v>-0.13886963901196492</v>
      </c>
      <c r="CE206" s="150">
        <f t="shared" si="315"/>
        <v>-3.8099715464129151E-2</v>
      </c>
      <c r="CF206" s="144">
        <f t="shared" si="316"/>
        <v>-5.717513286613507E-2</v>
      </c>
      <c r="CG206" s="144">
        <f t="shared" si="317"/>
        <v>-2.5610580779377768E-2</v>
      </c>
      <c r="CH206" s="144">
        <f t="shared" si="318"/>
        <v>-2.0650023007878965E-2</v>
      </c>
      <c r="CI206" s="144">
        <f t="shared" si="319"/>
        <v>-4.9345186612752952E-2</v>
      </c>
      <c r="CJ206" s="151">
        <f t="shared" si="320"/>
        <v>-5.5441656005476045E-4</v>
      </c>
      <c r="CK206" s="155">
        <f t="shared" si="321"/>
        <v>1.6145243684140831E-2</v>
      </c>
      <c r="CL206" s="145">
        <f t="shared" si="322"/>
        <v>-6.3891068671297346E-3</v>
      </c>
      <c r="CM206" s="145">
        <f t="shared" si="323"/>
        <v>3.042108837590643E-2</v>
      </c>
      <c r="CN206" s="145">
        <f t="shared" si="324"/>
        <v>-5.4837182523749861E-2</v>
      </c>
      <c r="CO206" s="145">
        <f t="shared" si="325"/>
        <v>-5.9011745215143505E-2</v>
      </c>
      <c r="CP206" s="156">
        <f t="shared" si="326"/>
        <v>-5.2056399538557153E-2</v>
      </c>
      <c r="CQ206" s="160">
        <f t="shared" si="303"/>
        <v>-1.8112711547362836E-2</v>
      </c>
      <c r="CR206" s="146">
        <f t="shared" si="304"/>
        <v>-2.1503058034643457E-2</v>
      </c>
      <c r="CS206" s="146">
        <f t="shared" si="305"/>
        <v>-1.604160491733695E-2</v>
      </c>
      <c r="CT206" s="146">
        <f t="shared" si="306"/>
        <v>-8.1398689365654253E-2</v>
      </c>
      <c r="CU206" s="146">
        <f t="shared" si="307"/>
        <v>-8.426222988238416E-2</v>
      </c>
      <c r="CV206" s="408">
        <f t="shared" si="308"/>
        <v>-7.9505207517611712E-2</v>
      </c>
      <c r="CW206" s="410">
        <f t="shared" si="297"/>
        <v>-1.5109316949211851E-3</v>
      </c>
      <c r="CX206" s="411">
        <f t="shared" si="298"/>
        <v>1.3419820932606005E-2</v>
      </c>
      <c r="CY206" s="411">
        <f t="shared" si="299"/>
        <v>-1.058125592541192E-2</v>
      </c>
      <c r="CZ206" s="411">
        <f t="shared" si="300"/>
        <v>-3.9151230997224791E-2</v>
      </c>
      <c r="DA206" s="411">
        <f t="shared" si="301"/>
        <v>-2.8256569361282523E-2</v>
      </c>
      <c r="DB206" s="412">
        <f t="shared" si="302"/>
        <v>-4.6317966087954847E-2</v>
      </c>
    </row>
    <row r="207" spans="1:106" x14ac:dyDescent="0.25">
      <c r="A207" s="191">
        <v>20</v>
      </c>
      <c r="B207" s="192" t="s">
        <v>356</v>
      </c>
      <c r="C207" s="2">
        <v>2003</v>
      </c>
      <c r="D207" s="7" t="s">
        <v>205</v>
      </c>
      <c r="E207" s="24">
        <v>151528.39220374436</v>
      </c>
      <c r="F207" s="25">
        <v>59414.774792400145</v>
      </c>
      <c r="G207" s="26">
        <v>92113.61741134421</v>
      </c>
      <c r="H207" s="41">
        <v>163763.4188198921</v>
      </c>
      <c r="I207" s="33">
        <v>65225.107139894775</v>
      </c>
      <c r="J207" s="33">
        <v>98538.311679997336</v>
      </c>
      <c r="K207" s="33">
        <v>145562.75073654205</v>
      </c>
      <c r="L207" s="33">
        <v>60339.515073895345</v>
      </c>
      <c r="M207" s="42">
        <v>85223.235662646708</v>
      </c>
      <c r="N207" s="11">
        <v>169258.55642518721</v>
      </c>
      <c r="O207" s="12">
        <v>65113.930060540515</v>
      </c>
      <c r="P207" s="12">
        <v>104144.6263646467</v>
      </c>
      <c r="Q207" s="12">
        <v>153125.08678775496</v>
      </c>
      <c r="R207" s="12">
        <v>60736.917370364295</v>
      </c>
      <c r="S207" s="13">
        <v>92388.169417390658</v>
      </c>
      <c r="T207" s="50">
        <v>160167.43165646342</v>
      </c>
      <c r="U207" s="35">
        <v>64159.508515344824</v>
      </c>
      <c r="V207" s="35">
        <v>96007.92314111859</v>
      </c>
      <c r="W207" s="35">
        <v>135029.87939117302</v>
      </c>
      <c r="X207" s="35">
        <v>56677.113543643281</v>
      </c>
      <c r="Y207" s="51">
        <v>78352.765847529736</v>
      </c>
      <c r="Z207" s="59">
        <v>177272.37415288034</v>
      </c>
      <c r="AA207" s="37">
        <v>71930.132841913306</v>
      </c>
      <c r="AB207" s="37">
        <v>105342.24131096705</v>
      </c>
      <c r="AC207" s="37">
        <v>139891.68544963835</v>
      </c>
      <c r="AD207" s="37">
        <v>59466.0665888027</v>
      </c>
      <c r="AE207" s="226">
        <v>80425.618860835661</v>
      </c>
      <c r="AF207" s="41">
        <v>186869.09857795868</v>
      </c>
      <c r="AG207" s="33">
        <v>76265.439199899964</v>
      </c>
      <c r="AH207" s="33">
        <v>110603.65937805871</v>
      </c>
      <c r="AI207" s="33">
        <v>141849.82500526702</v>
      </c>
      <c r="AJ207" s="33">
        <v>60457.243954751691</v>
      </c>
      <c r="AK207" s="42">
        <v>81392.58105051532</v>
      </c>
      <c r="AL207" s="108">
        <v>13838.1201171875</v>
      </c>
      <c r="AM207" s="333">
        <v>14331.05859375</v>
      </c>
      <c r="AN207" s="333">
        <v>14848.759765625</v>
      </c>
      <c r="AO207" s="333">
        <v>15393</v>
      </c>
      <c r="AP207" s="388">
        <v>16285</v>
      </c>
      <c r="AQ207" s="93">
        <v>16725</v>
      </c>
      <c r="AR207" s="391">
        <f t="shared" si="264"/>
        <v>10950.070596333386</v>
      </c>
      <c r="AS207" s="122">
        <f t="shared" si="265"/>
        <v>4293.5582499103048</v>
      </c>
      <c r="AT207" s="123">
        <f t="shared" si="266"/>
        <v>6656.5123464230819</v>
      </c>
      <c r="AU207" s="116">
        <f t="shared" si="267"/>
        <v>11427.168324558515</v>
      </c>
      <c r="AV207" s="117">
        <f t="shared" si="268"/>
        <v>4551.3111758778559</v>
      </c>
      <c r="AW207" s="117">
        <f t="shared" si="269"/>
        <v>6875.8571486806595</v>
      </c>
      <c r="AX207" s="117">
        <f t="shared" si="270"/>
        <v>10157.152717247576</v>
      </c>
      <c r="AY207" s="117">
        <f t="shared" si="271"/>
        <v>4210.4018122018115</v>
      </c>
      <c r="AZ207" s="118">
        <f t="shared" si="272"/>
        <v>5946.7509050457656</v>
      </c>
      <c r="BA207" s="110">
        <f t="shared" si="273"/>
        <v>11398.83458933871</v>
      </c>
      <c r="BB207" s="111">
        <f t="shared" si="274"/>
        <v>4385.1426710586156</v>
      </c>
      <c r="BC207" s="111">
        <f t="shared" si="275"/>
        <v>7013.6919182800948</v>
      </c>
      <c r="BD207" s="111">
        <f t="shared" si="276"/>
        <v>10312.314914154702</v>
      </c>
      <c r="BE207" s="111">
        <f t="shared" si="277"/>
        <v>4090.3697230640601</v>
      </c>
      <c r="BF207" s="112">
        <f t="shared" si="278"/>
        <v>6221.9451910906409</v>
      </c>
      <c r="BG207" s="126">
        <f t="shared" si="279"/>
        <v>10405.212217011851</v>
      </c>
      <c r="BH207" s="127">
        <f t="shared" si="280"/>
        <v>4168.0964409371027</v>
      </c>
      <c r="BI207" s="127">
        <f t="shared" si="281"/>
        <v>6237.1157760747474</v>
      </c>
      <c r="BJ207" s="127">
        <f t="shared" si="282"/>
        <v>8772.1613325000326</v>
      </c>
      <c r="BK207" s="127">
        <f t="shared" si="283"/>
        <v>3682.0056872372693</v>
      </c>
      <c r="BL207" s="128">
        <f t="shared" si="284"/>
        <v>5090.1556452627647</v>
      </c>
      <c r="BM207" s="132">
        <f t="shared" si="285"/>
        <v>10885.623220932168</v>
      </c>
      <c r="BN207" s="133">
        <f t="shared" si="286"/>
        <v>4416.9562690766543</v>
      </c>
      <c r="BO207" s="133">
        <f t="shared" si="287"/>
        <v>6468.6669518555145</v>
      </c>
      <c r="BP207" s="133">
        <f t="shared" si="288"/>
        <v>8590.2170985347457</v>
      </c>
      <c r="BQ207" s="133">
        <f t="shared" si="289"/>
        <v>3651.5852986676514</v>
      </c>
      <c r="BR207" s="231">
        <f t="shared" si="290"/>
        <v>4938.6317998670966</v>
      </c>
      <c r="BS207" s="401">
        <f t="shared" si="291"/>
        <v>11173.040273719502</v>
      </c>
      <c r="BT207" s="402">
        <f t="shared" si="292"/>
        <v>4559.9664693512677</v>
      </c>
      <c r="BU207" s="402">
        <f t="shared" si="293"/>
        <v>6613.0738043682341</v>
      </c>
      <c r="BV207" s="402">
        <f t="shared" si="294"/>
        <v>8481.3049330503454</v>
      </c>
      <c r="BW207" s="402">
        <f t="shared" si="295"/>
        <v>3614.7828971450936</v>
      </c>
      <c r="BX207" s="403">
        <f t="shared" si="296"/>
        <v>4866.522035905251</v>
      </c>
      <c r="BY207" s="223">
        <f t="shared" si="309"/>
        <v>8.0744119555473073E-2</v>
      </c>
      <c r="BZ207" s="143">
        <f t="shared" si="310"/>
        <v>9.7792718524918831E-2</v>
      </c>
      <c r="CA207" s="143">
        <f t="shared" si="311"/>
        <v>6.9747497158459168E-2</v>
      </c>
      <c r="CB207" s="143">
        <f t="shared" si="312"/>
        <v>-3.9369793214600574E-2</v>
      </c>
      <c r="CC207" s="143">
        <f t="shared" si="313"/>
        <v>1.5564146876367282E-2</v>
      </c>
      <c r="CD207" s="147">
        <f t="shared" si="314"/>
        <v>-7.4803074098454853E-2</v>
      </c>
      <c r="CE207" s="150">
        <f t="shared" si="315"/>
        <v>3.3555342486704505E-2</v>
      </c>
      <c r="CF207" s="144">
        <f t="shared" si="316"/>
        <v>-1.7045135566555302E-3</v>
      </c>
      <c r="CG207" s="144">
        <f t="shared" si="317"/>
        <v>5.6894771069914821E-2</v>
      </c>
      <c r="CH207" s="144">
        <f t="shared" si="318"/>
        <v>5.1952412364755257E-2</v>
      </c>
      <c r="CI207" s="144">
        <f t="shared" si="319"/>
        <v>6.5861035837339399E-3</v>
      </c>
      <c r="CJ207" s="151">
        <f t="shared" si="320"/>
        <v>8.4072538422574075E-2</v>
      </c>
      <c r="CK207" s="155">
        <f t="shared" si="321"/>
        <v>-5.3711463460000004E-2</v>
      </c>
      <c r="CL207" s="145">
        <f t="shared" si="322"/>
        <v>-1.4657716779010357E-2</v>
      </c>
      <c r="CM207" s="145">
        <f t="shared" si="323"/>
        <v>-7.8128881993763832E-2</v>
      </c>
      <c r="CN207" s="145">
        <f t="shared" si="324"/>
        <v>-0.11817271602048798</v>
      </c>
      <c r="CO207" s="145">
        <f t="shared" si="325"/>
        <v>-6.6842441178977863E-2</v>
      </c>
      <c r="CP207" s="156">
        <f t="shared" si="326"/>
        <v>-0.15191775806761437</v>
      </c>
      <c r="CQ207" s="160">
        <f t="shared" si="303"/>
        <v>0.1067941361081734</v>
      </c>
      <c r="CR207" s="146">
        <f t="shared" si="304"/>
        <v>0.12111414981787161</v>
      </c>
      <c r="CS207" s="146">
        <f t="shared" si="305"/>
        <v>9.7224456737057804E-2</v>
      </c>
      <c r="CT207" s="146">
        <f t="shared" si="306"/>
        <v>3.600540917600159E-2</v>
      </c>
      <c r="CU207" s="146">
        <f t="shared" si="307"/>
        <v>4.9207746668535453E-2</v>
      </c>
      <c r="CV207" s="408">
        <f t="shared" si="308"/>
        <v>2.6455390449643925E-2</v>
      </c>
      <c r="CW207" s="410">
        <f t="shared" si="297"/>
        <v>5.413547638732525E-2</v>
      </c>
      <c r="CX207" s="411">
        <f t="shared" si="298"/>
        <v>6.0271073981118764E-2</v>
      </c>
      <c r="CY207" s="411">
        <f t="shared" si="299"/>
        <v>4.9945947623803874E-2</v>
      </c>
      <c r="CZ207" s="411">
        <f t="shared" si="300"/>
        <v>1.3997540663941837E-2</v>
      </c>
      <c r="DA207" s="411">
        <f t="shared" si="301"/>
        <v>1.6667949013725886E-2</v>
      </c>
      <c r="DB207" s="412">
        <f t="shared" si="302"/>
        <v>1.2023061847405132E-2</v>
      </c>
    </row>
    <row r="208" spans="1:106" x14ac:dyDescent="0.25">
      <c r="A208" s="191">
        <v>21</v>
      </c>
      <c r="B208" s="192" t="s">
        <v>210</v>
      </c>
      <c r="C208" s="2">
        <v>2101</v>
      </c>
      <c r="D208" s="7" t="s">
        <v>206</v>
      </c>
      <c r="E208" s="24">
        <v>1502543.9583725792</v>
      </c>
      <c r="F208" s="25">
        <v>571386.34596398158</v>
      </c>
      <c r="G208" s="26">
        <v>931157.6124085976</v>
      </c>
      <c r="H208" s="41">
        <v>1948556.9633165472</v>
      </c>
      <c r="I208" s="33">
        <v>635720.23035214294</v>
      </c>
      <c r="J208" s="33">
        <v>1312836.7329644044</v>
      </c>
      <c r="K208" s="33">
        <v>1723541.0433229757</v>
      </c>
      <c r="L208" s="33">
        <v>588102.52836903557</v>
      </c>
      <c r="M208" s="42">
        <v>1135438.5149539402</v>
      </c>
      <c r="N208" s="11">
        <v>1447156.6982605695</v>
      </c>
      <c r="O208" s="12">
        <v>573225.92615735938</v>
      </c>
      <c r="P208" s="12">
        <v>873930.7721032101</v>
      </c>
      <c r="Q208" s="12">
        <v>1309969.5362179631</v>
      </c>
      <c r="R208" s="12">
        <v>534693.20127351361</v>
      </c>
      <c r="S208" s="13">
        <v>775276.33494444948</v>
      </c>
      <c r="T208" s="50">
        <v>2659267.8101479015</v>
      </c>
      <c r="U208" s="35">
        <v>890003.49156940088</v>
      </c>
      <c r="V208" s="35">
        <v>1769264.3185785008</v>
      </c>
      <c r="W208" s="35">
        <v>2230119.2216596864</v>
      </c>
      <c r="X208" s="35">
        <v>786209.71564727079</v>
      </c>
      <c r="Y208" s="51">
        <v>1443909.5060124155</v>
      </c>
      <c r="Z208" s="59">
        <v>2089908.1561488616</v>
      </c>
      <c r="AA208" s="37">
        <v>871162.24070952774</v>
      </c>
      <c r="AB208" s="37">
        <v>1218745.915439334</v>
      </c>
      <c r="AC208" s="37">
        <v>1650682.7804288934</v>
      </c>
      <c r="AD208" s="37">
        <v>720207.09220068459</v>
      </c>
      <c r="AE208" s="226">
        <v>930475.68822820869</v>
      </c>
      <c r="AF208" s="41">
        <v>1947515.6315084358</v>
      </c>
      <c r="AG208" s="33">
        <v>923716.8971514476</v>
      </c>
      <c r="AH208" s="33">
        <v>1023798.7343569882</v>
      </c>
      <c r="AI208" s="33">
        <v>1485657.5848178198</v>
      </c>
      <c r="AJ208" s="33">
        <v>732250.13036159892</v>
      </c>
      <c r="AK208" s="42">
        <v>753407.45445622085</v>
      </c>
      <c r="AL208" s="108">
        <v>82222.96875</v>
      </c>
      <c r="AM208" s="333">
        <v>85266.7890625</v>
      </c>
      <c r="AN208" s="333">
        <v>88438.6015625</v>
      </c>
      <c r="AO208" s="333">
        <v>91744</v>
      </c>
      <c r="AP208" s="388">
        <v>96741</v>
      </c>
      <c r="AQ208" s="93">
        <v>99254</v>
      </c>
      <c r="AR208" s="391">
        <f t="shared" si="264"/>
        <v>18274.017360539285</v>
      </c>
      <c r="AS208" s="122">
        <f t="shared" si="265"/>
        <v>6949.2303020739755</v>
      </c>
      <c r="AT208" s="123">
        <f t="shared" si="266"/>
        <v>11324.78705846531</v>
      </c>
      <c r="AU208" s="116">
        <f t="shared" si="267"/>
        <v>22852.472630208551</v>
      </c>
      <c r="AV208" s="117">
        <f t="shared" si="268"/>
        <v>7455.6604903482903</v>
      </c>
      <c r="AW208" s="117">
        <f t="shared" si="269"/>
        <v>15396.812139860265</v>
      </c>
      <c r="AX208" s="117">
        <f t="shared" si="270"/>
        <v>20213.509412904375</v>
      </c>
      <c r="AY208" s="117">
        <f t="shared" si="271"/>
        <v>6897.205052930517</v>
      </c>
      <c r="AZ208" s="118">
        <f t="shared" si="272"/>
        <v>13316.304359973859</v>
      </c>
      <c r="BA208" s="110">
        <f t="shared" si="273"/>
        <v>16363.405489150082</v>
      </c>
      <c r="BB208" s="111">
        <f t="shared" si="274"/>
        <v>6481.6258514926622</v>
      </c>
      <c r="BC208" s="111">
        <f t="shared" si="275"/>
        <v>9881.7796376574188</v>
      </c>
      <c r="BD208" s="111">
        <f t="shared" si="276"/>
        <v>14812.191883113406</v>
      </c>
      <c r="BE208" s="111">
        <f t="shared" si="277"/>
        <v>6045.9255554334295</v>
      </c>
      <c r="BF208" s="112">
        <f t="shared" si="278"/>
        <v>8766.2663276799758</v>
      </c>
      <c r="BG208" s="126">
        <f t="shared" si="279"/>
        <v>28985.740867499801</v>
      </c>
      <c r="BH208" s="127">
        <f t="shared" si="280"/>
        <v>9700.9449290351513</v>
      </c>
      <c r="BI208" s="127">
        <f t="shared" si="281"/>
        <v>19284.795938464649</v>
      </c>
      <c r="BJ208" s="127">
        <f t="shared" si="282"/>
        <v>24308.06615865546</v>
      </c>
      <c r="BK208" s="127">
        <f t="shared" si="283"/>
        <v>8569.6036323603821</v>
      </c>
      <c r="BL208" s="128">
        <f t="shared" si="284"/>
        <v>15738.462526295078</v>
      </c>
      <c r="BM208" s="132">
        <f t="shared" si="285"/>
        <v>21603.127486266025</v>
      </c>
      <c r="BN208" s="133">
        <f t="shared" si="286"/>
        <v>9005.0985694744504</v>
      </c>
      <c r="BO208" s="133">
        <f t="shared" si="287"/>
        <v>12598.028916791576</v>
      </c>
      <c r="BP208" s="133">
        <f t="shared" si="288"/>
        <v>17062.907975200727</v>
      </c>
      <c r="BQ208" s="133">
        <f t="shared" si="289"/>
        <v>7444.693482604941</v>
      </c>
      <c r="BR208" s="231">
        <f t="shared" si="290"/>
        <v>9618.2144925957837</v>
      </c>
      <c r="BS208" s="401">
        <f t="shared" si="291"/>
        <v>19621.532950898058</v>
      </c>
      <c r="BT208" s="402">
        <f t="shared" si="292"/>
        <v>9306.59617900989</v>
      </c>
      <c r="BU208" s="402">
        <f t="shared" si="293"/>
        <v>10314.936771888168</v>
      </c>
      <c r="BV208" s="402">
        <f t="shared" si="294"/>
        <v>14968.238910450156</v>
      </c>
      <c r="BW208" s="402">
        <f t="shared" si="295"/>
        <v>7377.537735119985</v>
      </c>
      <c r="BX208" s="403">
        <f t="shared" si="296"/>
        <v>7590.7011753301713</v>
      </c>
      <c r="BY208" s="223">
        <f t="shared" si="309"/>
        <v>0.29683857331338864</v>
      </c>
      <c r="BZ208" s="143">
        <f t="shared" si="310"/>
        <v>0.11259261766156513</v>
      </c>
      <c r="CA208" s="143">
        <f t="shared" si="311"/>
        <v>0.40989743891856162</v>
      </c>
      <c r="CB208" s="143">
        <f t="shared" si="312"/>
        <v>0.14708194307324013</v>
      </c>
      <c r="CC208" s="143">
        <f t="shared" si="313"/>
        <v>2.9255481029831474E-2</v>
      </c>
      <c r="CD208" s="147">
        <f t="shared" si="314"/>
        <v>0.21938380766381241</v>
      </c>
      <c r="CE208" s="150">
        <f t="shared" si="315"/>
        <v>-0.25731876177875135</v>
      </c>
      <c r="CF208" s="144">
        <f t="shared" si="316"/>
        <v>-9.8304727789087734E-2</v>
      </c>
      <c r="CG208" s="144">
        <f t="shared" si="317"/>
        <v>-0.33431876930358145</v>
      </c>
      <c r="CH208" s="144">
        <f t="shared" si="318"/>
        <v>-0.23995454515411455</v>
      </c>
      <c r="CI208" s="144">
        <f t="shared" si="319"/>
        <v>-9.0816353474351158E-2</v>
      </c>
      <c r="CJ208" s="151">
        <f t="shared" si="320"/>
        <v>-0.31720095387472469</v>
      </c>
      <c r="CK208" s="155">
        <f t="shared" si="321"/>
        <v>0.8375811087660695</v>
      </c>
      <c r="CL208" s="145">
        <f t="shared" si="322"/>
        <v>0.55262253669433847</v>
      </c>
      <c r="CM208" s="145">
        <f t="shared" si="323"/>
        <v>1.0244902400227565</v>
      </c>
      <c r="CN208" s="145">
        <f t="shared" si="324"/>
        <v>0.70242067468095803</v>
      </c>
      <c r="CO208" s="145">
        <f t="shared" si="325"/>
        <v>0.47039407603220673</v>
      </c>
      <c r="CP208" s="156">
        <f t="shared" si="326"/>
        <v>0.86244496436986595</v>
      </c>
      <c r="CQ208" s="160">
        <f t="shared" si="303"/>
        <v>-0.21410391680985813</v>
      </c>
      <c r="CR208" s="146">
        <f t="shared" si="304"/>
        <v>-2.1169861734642342E-2</v>
      </c>
      <c r="CS208" s="146">
        <f t="shared" si="305"/>
        <v>-0.31115667532450764</v>
      </c>
      <c r="CT208" s="146">
        <f t="shared" si="306"/>
        <v>-0.25982307833729545</v>
      </c>
      <c r="CU208" s="146">
        <f t="shared" si="307"/>
        <v>-8.3950404240740711E-2</v>
      </c>
      <c r="CV208" s="408">
        <f t="shared" si="308"/>
        <v>-0.35558586992209473</v>
      </c>
      <c r="CW208" s="410">
        <f t="shared" si="297"/>
        <v>-6.8133388647478615E-2</v>
      </c>
      <c r="CX208" s="411">
        <f t="shared" si="298"/>
        <v>6.0327059629118142E-2</v>
      </c>
      <c r="CY208" s="411">
        <f t="shared" si="299"/>
        <v>-0.15995719748695211</v>
      </c>
      <c r="CZ208" s="411">
        <f t="shared" si="300"/>
        <v>-9.9973900235510726E-2</v>
      </c>
      <c r="DA208" s="411">
        <f t="shared" si="301"/>
        <v>1.6721632279564594E-2</v>
      </c>
      <c r="DB208" s="412">
        <f t="shared" si="302"/>
        <v>-0.19029861393708983</v>
      </c>
    </row>
    <row r="209" spans="1:106" ht="30" x14ac:dyDescent="0.25">
      <c r="A209" s="193">
        <v>21</v>
      </c>
      <c r="B209" s="192" t="s">
        <v>210</v>
      </c>
      <c r="C209" s="2">
        <v>2102</v>
      </c>
      <c r="D209" s="7" t="s">
        <v>207</v>
      </c>
      <c r="E209" s="24">
        <v>16877.377903839075</v>
      </c>
      <c r="F209" s="25">
        <v>6653.1799876955265</v>
      </c>
      <c r="G209" s="26">
        <v>10224.197916143548</v>
      </c>
      <c r="H209" s="41">
        <v>19722.442303634332</v>
      </c>
      <c r="I209" s="33">
        <v>7756.1113810154311</v>
      </c>
      <c r="J209" s="33">
        <v>11966.330922618901</v>
      </c>
      <c r="K209" s="33">
        <v>17524.521039195424</v>
      </c>
      <c r="L209" s="33">
        <v>7175.1511053224594</v>
      </c>
      <c r="M209" s="42">
        <v>10349.369933872964</v>
      </c>
      <c r="N209" s="11">
        <v>23702.884182594244</v>
      </c>
      <c r="O209" s="12">
        <v>8660.72103419208</v>
      </c>
      <c r="P209" s="12">
        <v>15042.163148402164</v>
      </c>
      <c r="Q209" s="12">
        <v>21422.655589024387</v>
      </c>
      <c r="R209" s="12">
        <v>8078.5401423692501</v>
      </c>
      <c r="S209" s="13">
        <v>13344.115446655138</v>
      </c>
      <c r="T209" s="50">
        <v>22906.391105390103</v>
      </c>
      <c r="U209" s="35">
        <v>8003.1519275891205</v>
      </c>
      <c r="V209" s="35">
        <v>14903.239177800981</v>
      </c>
      <c r="W209" s="35">
        <v>19232.452361406991</v>
      </c>
      <c r="X209" s="35">
        <v>7069.8102433018357</v>
      </c>
      <c r="Y209" s="51">
        <v>12162.642118105157</v>
      </c>
      <c r="Z209" s="59">
        <v>27709.248831482048</v>
      </c>
      <c r="AA209" s="37">
        <v>9582.2601548499879</v>
      </c>
      <c r="AB209" s="37">
        <v>18126.98867663206</v>
      </c>
      <c r="AC209" s="37">
        <v>21761.252645318691</v>
      </c>
      <c r="AD209" s="37">
        <v>7921.8444054855072</v>
      </c>
      <c r="AE209" s="226">
        <v>13839.408239833185</v>
      </c>
      <c r="AF209" s="41">
        <v>30096.524927230465</v>
      </c>
      <c r="AG209" s="33">
        <v>10755.866346718258</v>
      </c>
      <c r="AH209" s="33">
        <v>19340.658580512209</v>
      </c>
      <c r="AI209" s="33">
        <v>22759.081835315363</v>
      </c>
      <c r="AJ209" s="33">
        <v>8526.4051776299548</v>
      </c>
      <c r="AK209" s="42">
        <v>14232.676657685408</v>
      </c>
      <c r="AL209" s="108">
        <v>8004.7666015625</v>
      </c>
      <c r="AM209" s="333">
        <v>8197.7529296875</v>
      </c>
      <c r="AN209" s="333">
        <v>8395.7841796875</v>
      </c>
      <c r="AO209" s="333">
        <v>8599</v>
      </c>
      <c r="AP209" s="388">
        <v>9005</v>
      </c>
      <c r="AQ209" s="93">
        <v>9130</v>
      </c>
      <c r="AR209" s="391">
        <f t="shared" si="264"/>
        <v>2108.4159906104787</v>
      </c>
      <c r="AS209" s="122">
        <f t="shared" si="265"/>
        <v>831.15227699416641</v>
      </c>
      <c r="AT209" s="123">
        <f t="shared" si="266"/>
        <v>1277.2637136163125</v>
      </c>
      <c r="AU209" s="116">
        <f t="shared" si="267"/>
        <v>2405.8351688315829</v>
      </c>
      <c r="AV209" s="117">
        <f t="shared" si="268"/>
        <v>946.12651144038512</v>
      </c>
      <c r="AW209" s="117">
        <f t="shared" si="269"/>
        <v>1459.7086573911981</v>
      </c>
      <c r="AX209" s="117">
        <f t="shared" si="270"/>
        <v>2137.7225185369743</v>
      </c>
      <c r="AY209" s="117">
        <f t="shared" si="271"/>
        <v>875.25827709910959</v>
      </c>
      <c r="AZ209" s="118">
        <f t="shared" si="272"/>
        <v>1262.4642414378648</v>
      </c>
      <c r="BA209" s="110">
        <f t="shared" si="273"/>
        <v>2823.1888380290034</v>
      </c>
      <c r="BB209" s="111">
        <f t="shared" si="274"/>
        <v>1031.5559391278255</v>
      </c>
      <c r="BC209" s="111">
        <f t="shared" si="275"/>
        <v>1791.6328989011779</v>
      </c>
      <c r="BD209" s="111">
        <f t="shared" si="276"/>
        <v>2551.5967455254149</v>
      </c>
      <c r="BE209" s="111">
        <f t="shared" si="277"/>
        <v>962.21388847919889</v>
      </c>
      <c r="BF209" s="112">
        <f t="shared" si="278"/>
        <v>1589.3828570462158</v>
      </c>
      <c r="BG209" s="126">
        <f t="shared" si="279"/>
        <v>2663.8435987196308</v>
      </c>
      <c r="BH209" s="127">
        <f t="shared" si="280"/>
        <v>930.70728312467963</v>
      </c>
      <c r="BI209" s="127">
        <f t="shared" si="281"/>
        <v>1733.1363155949507</v>
      </c>
      <c r="BJ209" s="127">
        <f t="shared" si="282"/>
        <v>2236.5917387378754</v>
      </c>
      <c r="BK209" s="127">
        <f t="shared" si="283"/>
        <v>822.16655928617695</v>
      </c>
      <c r="BL209" s="128">
        <f t="shared" si="284"/>
        <v>1414.4251794516986</v>
      </c>
      <c r="BM209" s="132">
        <f t="shared" si="285"/>
        <v>3077.0959279824597</v>
      </c>
      <c r="BN209" s="133">
        <f t="shared" si="286"/>
        <v>1064.104403647972</v>
      </c>
      <c r="BO209" s="133">
        <f t="shared" si="287"/>
        <v>2012.9915243344874</v>
      </c>
      <c r="BP209" s="133">
        <f t="shared" si="288"/>
        <v>2416.5744192469397</v>
      </c>
      <c r="BQ209" s="133">
        <f t="shared" si="289"/>
        <v>879.71620271910137</v>
      </c>
      <c r="BR209" s="231">
        <f t="shared" si="290"/>
        <v>1536.8582165278383</v>
      </c>
      <c r="BS209" s="401">
        <f t="shared" si="291"/>
        <v>3296.4430369365241</v>
      </c>
      <c r="BT209" s="402">
        <f t="shared" si="292"/>
        <v>1178.0795560480019</v>
      </c>
      <c r="BU209" s="402">
        <f t="shared" si="293"/>
        <v>2118.3634808885222</v>
      </c>
      <c r="BV209" s="402">
        <f t="shared" si="294"/>
        <v>2492.7800476796674</v>
      </c>
      <c r="BW209" s="402">
        <f t="shared" si="295"/>
        <v>933.88884749506633</v>
      </c>
      <c r="BX209" s="403">
        <f t="shared" si="296"/>
        <v>1558.8912001846011</v>
      </c>
      <c r="BY209" s="223">
        <f t="shared" si="309"/>
        <v>0.16857265482857348</v>
      </c>
      <c r="BZ209" s="143">
        <f t="shared" si="310"/>
        <v>0.16577507227516461</v>
      </c>
      <c r="CA209" s="143">
        <f t="shared" si="311"/>
        <v>0.17039312235188672</v>
      </c>
      <c r="CB209" s="143">
        <f t="shared" si="312"/>
        <v>3.8343819700164712E-2</v>
      </c>
      <c r="CC209" s="143">
        <f t="shared" si="313"/>
        <v>7.8454381001607176E-2</v>
      </c>
      <c r="CD209" s="147">
        <f t="shared" si="314"/>
        <v>1.2242722486012771E-2</v>
      </c>
      <c r="CE209" s="150">
        <f t="shared" si="315"/>
        <v>0.20182296987764134</v>
      </c>
      <c r="CF209" s="144">
        <f t="shared" si="316"/>
        <v>0.11663185438399638</v>
      </c>
      <c r="CG209" s="144">
        <f t="shared" si="317"/>
        <v>0.25704054531613257</v>
      </c>
      <c r="CH209" s="144">
        <f t="shared" si="318"/>
        <v>0.22243886387025227</v>
      </c>
      <c r="CI209" s="144">
        <f t="shared" si="319"/>
        <v>0.12590522816678595</v>
      </c>
      <c r="CJ209" s="151">
        <f t="shared" si="320"/>
        <v>0.28936500791033892</v>
      </c>
      <c r="CK209" s="155">
        <f t="shared" si="321"/>
        <v>-3.3603213476823636E-2</v>
      </c>
      <c r="CL209" s="145">
        <f t="shared" si="322"/>
        <v>-7.5925445930761476E-2</v>
      </c>
      <c r="CM209" s="145">
        <f t="shared" si="323"/>
        <v>-9.2356378022625113E-3</v>
      </c>
      <c r="CN209" s="145">
        <f t="shared" si="324"/>
        <v>-0.10223770897663674</v>
      </c>
      <c r="CO209" s="145">
        <f t="shared" si="325"/>
        <v>-0.12486536939724571</v>
      </c>
      <c r="CP209" s="156">
        <f t="shared" si="326"/>
        <v>-8.8538901905718378E-2</v>
      </c>
      <c r="CQ209" s="160">
        <f t="shared" si="303"/>
        <v>0.20967326123065211</v>
      </c>
      <c r="CR209" s="146">
        <f t="shared" si="304"/>
        <v>0.19731078974238089</v>
      </c>
      <c r="CS209" s="146">
        <f t="shared" si="305"/>
        <v>0.2163120017313413</v>
      </c>
      <c r="CT209" s="146">
        <f t="shared" si="306"/>
        <v>0.131486106732085</v>
      </c>
      <c r="CU209" s="146">
        <f t="shared" si="307"/>
        <v>0.12051726041599431</v>
      </c>
      <c r="CV209" s="408">
        <f t="shared" si="308"/>
        <v>0.13786199622136494</v>
      </c>
      <c r="CW209" s="410">
        <f t="shared" si="297"/>
        <v>8.6154486188600582E-2</v>
      </c>
      <c r="CX209" s="411">
        <f t="shared" si="298"/>
        <v>0.12247697024529834</v>
      </c>
      <c r="CY209" s="411">
        <f t="shared" si="299"/>
        <v>6.6953751973416312E-2</v>
      </c>
      <c r="CZ209" s="411">
        <f t="shared" si="300"/>
        <v>4.5853481243016858E-2</v>
      </c>
      <c r="DA209" s="411">
        <f t="shared" si="301"/>
        <v>7.6315658475419879E-2</v>
      </c>
      <c r="DB209" s="412">
        <f t="shared" si="302"/>
        <v>2.8416563124447829E-2</v>
      </c>
    </row>
    <row r="210" spans="1:106" x14ac:dyDescent="0.25">
      <c r="A210" s="191">
        <v>21</v>
      </c>
      <c r="B210" s="192" t="s">
        <v>210</v>
      </c>
      <c r="C210" s="2">
        <v>2103</v>
      </c>
      <c r="D210" s="7" t="s">
        <v>208</v>
      </c>
      <c r="E210" s="24">
        <v>321375.91879558924</v>
      </c>
      <c r="F210" s="25">
        <v>122781.49009964681</v>
      </c>
      <c r="G210" s="26">
        <v>198594.42869594245</v>
      </c>
      <c r="H210" s="41">
        <v>681929.1361211607</v>
      </c>
      <c r="I210" s="33">
        <v>220772.8216000055</v>
      </c>
      <c r="J210" s="33">
        <v>461156.3145211552</v>
      </c>
      <c r="K210" s="33">
        <v>603078.31554008159</v>
      </c>
      <c r="L210" s="33">
        <v>204236.15354541878</v>
      </c>
      <c r="M210" s="42">
        <v>398842.16199466283</v>
      </c>
      <c r="N210" s="11">
        <v>471107.99137648055</v>
      </c>
      <c r="O210" s="12">
        <v>197216.57908774138</v>
      </c>
      <c r="P210" s="12">
        <v>273891.41228873917</v>
      </c>
      <c r="Q210" s="12">
        <v>426932.45755929709</v>
      </c>
      <c r="R210" s="12">
        <v>183959.51614318255</v>
      </c>
      <c r="S210" s="13">
        <v>242972.94141611457</v>
      </c>
      <c r="T210" s="50">
        <v>556555.88089941011</v>
      </c>
      <c r="U210" s="35">
        <v>189890.69312183818</v>
      </c>
      <c r="V210" s="35">
        <v>366665.1877775719</v>
      </c>
      <c r="W210" s="35">
        <v>466983.43803984567</v>
      </c>
      <c r="X210" s="35">
        <v>167745.30578540082</v>
      </c>
      <c r="Y210" s="51">
        <v>299238.13225444488</v>
      </c>
      <c r="Z210" s="59">
        <v>466881.23032025772</v>
      </c>
      <c r="AA210" s="37">
        <v>135205.37708378927</v>
      </c>
      <c r="AB210" s="37">
        <v>331675.85323646845</v>
      </c>
      <c r="AC210" s="37">
        <v>365001.4592653712</v>
      </c>
      <c r="AD210" s="37">
        <v>111776.96521844665</v>
      </c>
      <c r="AE210" s="226">
        <v>253224.49404692458</v>
      </c>
      <c r="AF210" s="41">
        <v>417613.24867374176</v>
      </c>
      <c r="AG210" s="33">
        <v>122454.0489700184</v>
      </c>
      <c r="AH210" s="33">
        <v>295159.19970372337</v>
      </c>
      <c r="AI210" s="33">
        <v>314277.85770423635</v>
      </c>
      <c r="AJ210" s="33">
        <v>97071.942278111514</v>
      </c>
      <c r="AK210" s="42">
        <v>217205.91542612482</v>
      </c>
      <c r="AL210" s="108">
        <v>8487.029296875</v>
      </c>
      <c r="AM210" s="333">
        <v>9005.7900390625</v>
      </c>
      <c r="AN210" s="333">
        <v>9566.7080078125</v>
      </c>
      <c r="AO210" s="333">
        <v>10174</v>
      </c>
      <c r="AP210" s="388">
        <v>10856</v>
      </c>
      <c r="AQ210" s="93">
        <v>11366</v>
      </c>
      <c r="AR210" s="391">
        <f t="shared" si="264"/>
        <v>37866.714907408503</v>
      </c>
      <c r="AS210" s="122">
        <f t="shared" si="265"/>
        <v>14466.957259692275</v>
      </c>
      <c r="AT210" s="123">
        <f t="shared" si="266"/>
        <v>23399.757647716226</v>
      </c>
      <c r="AU210" s="116">
        <f t="shared" si="267"/>
        <v>75721.189719425136</v>
      </c>
      <c r="AV210" s="117">
        <f t="shared" si="268"/>
        <v>24514.542382445758</v>
      </c>
      <c r="AW210" s="117">
        <f t="shared" si="269"/>
        <v>51206.647336979382</v>
      </c>
      <c r="AX210" s="117">
        <f t="shared" si="270"/>
        <v>66965.620220351237</v>
      </c>
      <c r="AY210" s="117">
        <f t="shared" si="271"/>
        <v>22678.31613434769</v>
      </c>
      <c r="AZ210" s="118">
        <f t="shared" si="272"/>
        <v>44287.304086003562</v>
      </c>
      <c r="BA210" s="110">
        <f t="shared" si="273"/>
        <v>49244.524970528808</v>
      </c>
      <c r="BB210" s="111">
        <f t="shared" si="274"/>
        <v>20614.884339177865</v>
      </c>
      <c r="BC210" s="111">
        <f t="shared" si="275"/>
        <v>28629.640631350943</v>
      </c>
      <c r="BD210" s="111">
        <f t="shared" si="276"/>
        <v>44626.893306521903</v>
      </c>
      <c r="BE210" s="111">
        <f t="shared" si="277"/>
        <v>19229.134619030385</v>
      </c>
      <c r="BF210" s="112">
        <f t="shared" si="278"/>
        <v>25397.758687491514</v>
      </c>
      <c r="BG210" s="126">
        <f t="shared" si="279"/>
        <v>54703.742962395329</v>
      </c>
      <c r="BH210" s="127">
        <f t="shared" si="280"/>
        <v>18664.310312742105</v>
      </c>
      <c r="BI210" s="127">
        <f t="shared" si="281"/>
        <v>36039.432649653223</v>
      </c>
      <c r="BJ210" s="127">
        <f t="shared" si="282"/>
        <v>45899.68921170097</v>
      </c>
      <c r="BK210" s="127">
        <f t="shared" si="283"/>
        <v>16487.645546039006</v>
      </c>
      <c r="BL210" s="128">
        <f t="shared" si="284"/>
        <v>29412.043665661968</v>
      </c>
      <c r="BM210" s="132">
        <f t="shared" si="285"/>
        <v>43006.745607982477</v>
      </c>
      <c r="BN210" s="133">
        <f t="shared" si="286"/>
        <v>12454.437830120603</v>
      </c>
      <c r="BO210" s="133">
        <f t="shared" si="287"/>
        <v>30552.307777861868</v>
      </c>
      <c r="BP210" s="133">
        <f t="shared" si="288"/>
        <v>33622.094626508027</v>
      </c>
      <c r="BQ210" s="133">
        <f t="shared" si="289"/>
        <v>10296.33062071174</v>
      </c>
      <c r="BR210" s="231">
        <f t="shared" si="290"/>
        <v>23325.764005796296</v>
      </c>
      <c r="BS210" s="401">
        <f t="shared" si="291"/>
        <v>36742.323480005434</v>
      </c>
      <c r="BT210" s="402">
        <f t="shared" si="292"/>
        <v>10773.715376563294</v>
      </c>
      <c r="BU210" s="402">
        <f t="shared" si="293"/>
        <v>25968.60810344214</v>
      </c>
      <c r="BV210" s="402">
        <f t="shared" si="294"/>
        <v>27650.700132345268</v>
      </c>
      <c r="BW210" s="402">
        <f t="shared" si="295"/>
        <v>8540.5544851409049</v>
      </c>
      <c r="BX210" s="403">
        <f t="shared" si="296"/>
        <v>19110.145647204365</v>
      </c>
      <c r="BY210" s="223">
        <f t="shared" si="309"/>
        <v>1.1219048977807851</v>
      </c>
      <c r="BZ210" s="143">
        <f t="shared" si="310"/>
        <v>0.79809531079017726</v>
      </c>
      <c r="CA210" s="143">
        <f t="shared" si="311"/>
        <v>1.3221009650135127</v>
      </c>
      <c r="CB210" s="143">
        <f t="shared" si="312"/>
        <v>0.87655104277949591</v>
      </c>
      <c r="CC210" s="143">
        <f t="shared" si="313"/>
        <v>0.66341158899167241</v>
      </c>
      <c r="CD210" s="147">
        <f t="shared" si="314"/>
        <v>1.0083250301311786</v>
      </c>
      <c r="CE210" s="150">
        <f t="shared" si="315"/>
        <v>-0.3091540360686727</v>
      </c>
      <c r="CF210" s="144">
        <f t="shared" si="316"/>
        <v>-0.10669901458678249</v>
      </c>
      <c r="CG210" s="144">
        <f t="shared" si="317"/>
        <v>-0.40607684712474079</v>
      </c>
      <c r="CH210" s="144">
        <f t="shared" si="318"/>
        <v>-0.29207791665173466</v>
      </c>
      <c r="CI210" s="144">
        <f t="shared" si="319"/>
        <v>-9.9280352916199216E-2</v>
      </c>
      <c r="CJ210" s="151">
        <f t="shared" si="320"/>
        <v>-0.39080427154196917</v>
      </c>
      <c r="CK210" s="155">
        <f t="shared" si="321"/>
        <v>0.18137643828386019</v>
      </c>
      <c r="CL210" s="145">
        <f t="shared" si="322"/>
        <v>-3.7146400164683548E-2</v>
      </c>
      <c r="CM210" s="145">
        <f t="shared" si="323"/>
        <v>0.33872465994307865</v>
      </c>
      <c r="CN210" s="145">
        <f t="shared" si="324"/>
        <v>9.3811046153561312E-2</v>
      </c>
      <c r="CO210" s="145">
        <f t="shared" si="325"/>
        <v>-8.8140101135956495E-2</v>
      </c>
      <c r="CP210" s="156">
        <f t="shared" si="326"/>
        <v>0.23156978102335579</v>
      </c>
      <c r="CQ210" s="160">
        <f t="shared" si="303"/>
        <v>-0.16112425302960703</v>
      </c>
      <c r="CR210" s="146">
        <f t="shared" si="304"/>
        <v>-0.28798312934147635</v>
      </c>
      <c r="CS210" s="146">
        <f t="shared" si="305"/>
        <v>-9.5425842723658949E-2</v>
      </c>
      <c r="CT210" s="146">
        <f t="shared" si="306"/>
        <v>-0.21838457312863585</v>
      </c>
      <c r="CU210" s="146">
        <f t="shared" si="307"/>
        <v>-0.333650711147502</v>
      </c>
      <c r="CV210" s="408">
        <f t="shared" si="308"/>
        <v>-0.15376930025881358</v>
      </c>
      <c r="CW210" s="410">
        <f t="shared" si="297"/>
        <v>-0.10552572784457522</v>
      </c>
      <c r="CX210" s="411">
        <f t="shared" si="298"/>
        <v>-9.4310806188341423E-2</v>
      </c>
      <c r="CY210" s="411">
        <f t="shared" si="299"/>
        <v>-0.11009741341257821</v>
      </c>
      <c r="CZ210" s="411">
        <f t="shared" si="300"/>
        <v>-0.138968215807205</v>
      </c>
      <c r="DA210" s="411">
        <f t="shared" si="301"/>
        <v>-0.13155682757710402</v>
      </c>
      <c r="DB210" s="412">
        <f t="shared" si="302"/>
        <v>-0.1422397100895193</v>
      </c>
    </row>
    <row r="211" spans="1:106" x14ac:dyDescent="0.25">
      <c r="A211" s="193">
        <v>21</v>
      </c>
      <c r="B211" s="192" t="s">
        <v>210</v>
      </c>
      <c r="C211" s="2">
        <v>2104</v>
      </c>
      <c r="D211" s="7" t="s">
        <v>209</v>
      </c>
      <c r="E211" s="24">
        <v>2234187.8957719286</v>
      </c>
      <c r="F211" s="25">
        <v>971157.66160724568</v>
      </c>
      <c r="G211" s="26">
        <v>1263030.2341646829</v>
      </c>
      <c r="H211" s="41">
        <v>2849252.8965189639</v>
      </c>
      <c r="I211" s="33">
        <v>1109679.3224616388</v>
      </c>
      <c r="J211" s="33">
        <v>1739573.574057325</v>
      </c>
      <c r="K211" s="33">
        <v>2531072.5671170196</v>
      </c>
      <c r="L211" s="33">
        <v>1026560.4019822243</v>
      </c>
      <c r="M211" s="42">
        <v>1504512.1651347952</v>
      </c>
      <c r="N211" s="11">
        <v>2025573.2447647005</v>
      </c>
      <c r="O211" s="12">
        <v>953432.08329109161</v>
      </c>
      <c r="P211" s="12">
        <v>1072141.161473609</v>
      </c>
      <c r="Q211" s="12">
        <v>1840453.1550929078</v>
      </c>
      <c r="R211" s="12">
        <v>889341.58339489135</v>
      </c>
      <c r="S211" s="13">
        <v>951111.57169801649</v>
      </c>
      <c r="T211" s="50">
        <v>2649322.0607992141</v>
      </c>
      <c r="U211" s="35">
        <v>1063756.8554209212</v>
      </c>
      <c r="V211" s="35">
        <v>1585565.2053782931</v>
      </c>
      <c r="W211" s="35">
        <v>2233690.9767494858</v>
      </c>
      <c r="X211" s="35">
        <v>939699.65594578953</v>
      </c>
      <c r="Y211" s="51">
        <v>1293991.3208036963</v>
      </c>
      <c r="Z211" s="59">
        <v>2082184.2000409174</v>
      </c>
      <c r="AA211" s="37">
        <v>607897.30707125284</v>
      </c>
      <c r="AB211" s="37">
        <v>1474286.8929696647</v>
      </c>
      <c r="AC211" s="37">
        <v>1628134.2579383426</v>
      </c>
      <c r="AD211" s="37">
        <v>502560.75323677121</v>
      </c>
      <c r="AE211" s="226">
        <v>1125573.5047015715</v>
      </c>
      <c r="AF211" s="41">
        <v>1863731.8859486873</v>
      </c>
      <c r="AG211" s="33">
        <v>556041.84222661157</v>
      </c>
      <c r="AH211" s="33">
        <v>1307690.0437220759</v>
      </c>
      <c r="AI211" s="33">
        <v>1403107.6504488667</v>
      </c>
      <c r="AJ211" s="33">
        <v>440786.25465501676</v>
      </c>
      <c r="AK211" s="42">
        <v>962321.39579384984</v>
      </c>
      <c r="AL211" s="108">
        <v>39641.96875</v>
      </c>
      <c r="AM211" s="333">
        <v>41134.5078125</v>
      </c>
      <c r="AN211" s="333">
        <v>42695.4375</v>
      </c>
      <c r="AO211" s="333">
        <v>44328</v>
      </c>
      <c r="AP211" s="388">
        <v>46750</v>
      </c>
      <c r="AQ211" s="93">
        <v>47979</v>
      </c>
      <c r="AR211" s="391">
        <f t="shared" si="264"/>
        <v>56359.155869924565</v>
      </c>
      <c r="AS211" s="122">
        <f t="shared" si="265"/>
        <v>24498.219746143302</v>
      </c>
      <c r="AT211" s="123">
        <f t="shared" si="266"/>
        <v>31860.936123781263</v>
      </c>
      <c r="AU211" s="116">
        <f t="shared" si="267"/>
        <v>69266.731220085974</v>
      </c>
      <c r="AV211" s="117">
        <f t="shared" si="268"/>
        <v>26976.846970426817</v>
      </c>
      <c r="AW211" s="117">
        <f t="shared" si="269"/>
        <v>42289.884249659153</v>
      </c>
      <c r="AX211" s="117">
        <f t="shared" si="270"/>
        <v>61531.611819793659</v>
      </c>
      <c r="AY211" s="117">
        <f t="shared" si="271"/>
        <v>24956.185367806251</v>
      </c>
      <c r="AZ211" s="118">
        <f t="shared" si="272"/>
        <v>36575.426451987412</v>
      </c>
      <c r="BA211" s="110">
        <f t="shared" si="273"/>
        <v>47442.381747808548</v>
      </c>
      <c r="BB211" s="111">
        <f t="shared" si="274"/>
        <v>22331.006288226734</v>
      </c>
      <c r="BC211" s="111">
        <f t="shared" si="275"/>
        <v>25111.37545958181</v>
      </c>
      <c r="BD211" s="111">
        <f t="shared" si="276"/>
        <v>43106.553366338208</v>
      </c>
      <c r="BE211" s="111">
        <f t="shared" si="277"/>
        <v>20829.897419247463</v>
      </c>
      <c r="BF211" s="112">
        <f t="shared" si="278"/>
        <v>22276.655947090752</v>
      </c>
      <c r="BG211" s="126">
        <f t="shared" si="279"/>
        <v>59766.334163490661</v>
      </c>
      <c r="BH211" s="127">
        <f t="shared" si="280"/>
        <v>23997.40244136711</v>
      </c>
      <c r="BI211" s="127">
        <f t="shared" si="281"/>
        <v>35768.931722123554</v>
      </c>
      <c r="BJ211" s="127">
        <f t="shared" si="282"/>
        <v>50390.068957532167</v>
      </c>
      <c r="BK211" s="127">
        <f t="shared" si="283"/>
        <v>21198.783070424779</v>
      </c>
      <c r="BL211" s="128">
        <f t="shared" si="284"/>
        <v>29191.285887107388</v>
      </c>
      <c r="BM211" s="132">
        <f t="shared" si="285"/>
        <v>44538.699466115882</v>
      </c>
      <c r="BN211" s="133">
        <f t="shared" si="286"/>
        <v>13003.150953395783</v>
      </c>
      <c r="BO211" s="133">
        <f t="shared" si="287"/>
        <v>31535.548512720099</v>
      </c>
      <c r="BP211" s="133">
        <f t="shared" si="288"/>
        <v>34826.401239322833</v>
      </c>
      <c r="BQ211" s="133">
        <f t="shared" si="289"/>
        <v>10749.962636080667</v>
      </c>
      <c r="BR211" s="231">
        <f t="shared" si="290"/>
        <v>24076.438603242172</v>
      </c>
      <c r="BS211" s="401">
        <f t="shared" si="291"/>
        <v>38844.742198642889</v>
      </c>
      <c r="BT211" s="402">
        <f t="shared" si="292"/>
        <v>11589.275354355272</v>
      </c>
      <c r="BU211" s="402">
        <f t="shared" si="293"/>
        <v>27255.466844287625</v>
      </c>
      <c r="BV211" s="402">
        <f t="shared" si="294"/>
        <v>29244.203723480412</v>
      </c>
      <c r="BW211" s="402">
        <f t="shared" si="295"/>
        <v>9187.0663134916686</v>
      </c>
      <c r="BX211" s="403">
        <f t="shared" si="296"/>
        <v>20057.13740998874</v>
      </c>
      <c r="BY211" s="223">
        <f t="shared" si="309"/>
        <v>0.27529689956292852</v>
      </c>
      <c r="BZ211" s="143">
        <f t="shared" si="310"/>
        <v>0.14263560524780569</v>
      </c>
      <c r="CA211" s="143">
        <f t="shared" si="311"/>
        <v>0.37730160925863232</v>
      </c>
      <c r="CB211" s="143">
        <f t="shared" si="312"/>
        <v>0.13288258875044845</v>
      </c>
      <c r="CC211" s="143">
        <f t="shared" si="313"/>
        <v>5.7048142196899576E-2</v>
      </c>
      <c r="CD211" s="147">
        <f t="shared" si="314"/>
        <v>0.19119251815046115</v>
      </c>
      <c r="CE211" s="150">
        <f t="shared" si="315"/>
        <v>-0.28908618563153266</v>
      </c>
      <c r="CF211" s="144">
        <f t="shared" si="316"/>
        <v>-0.14080395660967956</v>
      </c>
      <c r="CG211" s="144">
        <f t="shared" si="317"/>
        <v>-0.38367587467256026</v>
      </c>
      <c r="CH211" s="144">
        <f t="shared" si="318"/>
        <v>-0.27285642497826584</v>
      </c>
      <c r="CI211" s="144">
        <f t="shared" si="319"/>
        <v>-0.13366852873184273</v>
      </c>
      <c r="CJ211" s="151">
        <f t="shared" si="320"/>
        <v>-0.36782726405352623</v>
      </c>
      <c r="CK211" s="155">
        <f t="shared" si="321"/>
        <v>0.30793693471547157</v>
      </c>
      <c r="CL211" s="145">
        <f t="shared" si="322"/>
        <v>0.11571329941930059</v>
      </c>
      <c r="CM211" s="145">
        <f t="shared" si="323"/>
        <v>0.47887728067356927</v>
      </c>
      <c r="CN211" s="145">
        <f t="shared" si="324"/>
        <v>0.21366358636643862</v>
      </c>
      <c r="CO211" s="145">
        <f t="shared" si="325"/>
        <v>5.6623994077355383E-2</v>
      </c>
      <c r="CP211" s="156">
        <f t="shared" si="326"/>
        <v>0.36050423452796149</v>
      </c>
      <c r="CQ211" s="160">
        <f t="shared" si="303"/>
        <v>-0.21406905153207748</v>
      </c>
      <c r="CR211" s="146">
        <f t="shared" si="304"/>
        <v>-0.42853735421454736</v>
      </c>
      <c r="CS211" s="146">
        <f t="shared" si="305"/>
        <v>-7.0182110474655002E-2</v>
      </c>
      <c r="CT211" s="146">
        <f t="shared" si="306"/>
        <v>-0.27110138560543506</v>
      </c>
      <c r="CU211" s="146">
        <f t="shared" si="307"/>
        <v>-0.46519002102756596</v>
      </c>
      <c r="CV211" s="408">
        <f t="shared" si="308"/>
        <v>-0.13015374476972585</v>
      </c>
      <c r="CW211" s="410">
        <f t="shared" si="297"/>
        <v>-0.10491498018664112</v>
      </c>
      <c r="CX211" s="411">
        <f t="shared" si="298"/>
        <v>-8.5303001413959537E-2</v>
      </c>
      <c r="CY211" s="411">
        <f t="shared" si="299"/>
        <v>-0.11300164848648404</v>
      </c>
      <c r="CZ211" s="411">
        <f t="shared" si="300"/>
        <v>-0.13821133385794634</v>
      </c>
      <c r="DA211" s="411">
        <f t="shared" si="301"/>
        <v>-0.12291946433121223</v>
      </c>
      <c r="DB211" s="412">
        <f t="shared" si="302"/>
        <v>-0.14503904740633131</v>
      </c>
    </row>
    <row r="212" spans="1:106" x14ac:dyDescent="0.25">
      <c r="A212" s="191">
        <v>21</v>
      </c>
      <c r="B212" s="192" t="s">
        <v>210</v>
      </c>
      <c r="C212" s="2">
        <v>2105</v>
      </c>
      <c r="D212" s="7" t="s">
        <v>210</v>
      </c>
      <c r="E212" s="24">
        <v>8182.0605452364453</v>
      </c>
      <c r="F212" s="25">
        <v>2854.0163167402038</v>
      </c>
      <c r="G212" s="26">
        <v>5328.044228496241</v>
      </c>
      <c r="H212" s="41">
        <v>11291.573442855584</v>
      </c>
      <c r="I212" s="33">
        <v>4211.2303730867043</v>
      </c>
      <c r="J212" s="33">
        <v>7080.34306976888</v>
      </c>
      <c r="K212" s="33">
        <v>10019.399755013579</v>
      </c>
      <c r="L212" s="33">
        <v>3895.7942687853292</v>
      </c>
      <c r="M212" s="42">
        <v>6123.6054862282508</v>
      </c>
      <c r="N212" s="11">
        <v>9562.0568842762386</v>
      </c>
      <c r="O212" s="12">
        <v>3364.0503437638249</v>
      </c>
      <c r="P212" s="12">
        <v>6198.0065405124133</v>
      </c>
      <c r="Q212" s="12">
        <v>8636.2552420628035</v>
      </c>
      <c r="R212" s="12">
        <v>3137.9160737027846</v>
      </c>
      <c r="S212" s="13">
        <v>5498.3391683600194</v>
      </c>
      <c r="T212" s="50">
        <v>10687.038576544663</v>
      </c>
      <c r="U212" s="35">
        <v>3336.6660281169816</v>
      </c>
      <c r="V212" s="35">
        <v>7350.3725484276802</v>
      </c>
      <c r="W212" s="35">
        <v>8946.2307660179813</v>
      </c>
      <c r="X212" s="35">
        <v>2947.5381546536314</v>
      </c>
      <c r="Y212" s="51">
        <v>5998.6926113643494</v>
      </c>
      <c r="Z212" s="59">
        <v>10611.758772950207</v>
      </c>
      <c r="AA212" s="37">
        <v>3639.4521526956346</v>
      </c>
      <c r="AB212" s="37">
        <v>6972.3066202545715</v>
      </c>
      <c r="AC212" s="37">
        <v>8331.9527060792389</v>
      </c>
      <c r="AD212" s="37">
        <v>3008.8072343007111</v>
      </c>
      <c r="AE212" s="226">
        <v>5323.1454717785282</v>
      </c>
      <c r="AF212" s="41">
        <v>10938.178214420226</v>
      </c>
      <c r="AG212" s="33">
        <v>3757.4424908578694</v>
      </c>
      <c r="AH212" s="33">
        <v>7180.7357235623567</v>
      </c>
      <c r="AI212" s="33">
        <v>8262.8660806078587</v>
      </c>
      <c r="AJ212" s="33">
        <v>2978.6049841045433</v>
      </c>
      <c r="AK212" s="42">
        <v>5284.2610965033164</v>
      </c>
      <c r="AL212" s="108">
        <v>3190.47412109375</v>
      </c>
      <c r="AM212" s="333">
        <v>3255.453369140625</v>
      </c>
      <c r="AN212" s="333">
        <v>3321.948486328125</v>
      </c>
      <c r="AO212" s="333">
        <v>3390</v>
      </c>
      <c r="AP212" s="388">
        <v>3543</v>
      </c>
      <c r="AQ212" s="93">
        <v>3579</v>
      </c>
      <c r="AR212" s="391">
        <f t="shared" si="264"/>
        <v>2564.5281029364664</v>
      </c>
      <c r="AS212" s="122">
        <f t="shared" si="265"/>
        <v>894.54300784668249</v>
      </c>
      <c r="AT212" s="123">
        <f t="shared" si="266"/>
        <v>1669.985095089784</v>
      </c>
      <c r="AU212" s="116">
        <f t="shared" si="267"/>
        <v>3468.5102695346959</v>
      </c>
      <c r="AV212" s="117">
        <f t="shared" si="268"/>
        <v>1293.5925954296147</v>
      </c>
      <c r="AW212" s="117">
        <f t="shared" si="269"/>
        <v>2174.9176741050819</v>
      </c>
      <c r="AX212" s="117">
        <f t="shared" si="270"/>
        <v>3077.7279287703336</v>
      </c>
      <c r="AY212" s="117">
        <f t="shared" si="271"/>
        <v>1196.6979179350806</v>
      </c>
      <c r="AZ212" s="118">
        <f t="shared" si="272"/>
        <v>1881.0300108352531</v>
      </c>
      <c r="BA212" s="110">
        <f t="shared" si="273"/>
        <v>2878.4482732438578</v>
      </c>
      <c r="BB212" s="111">
        <f t="shared" si="274"/>
        <v>1012.6738441637415</v>
      </c>
      <c r="BC212" s="111">
        <f t="shared" si="275"/>
        <v>1865.7744290801161</v>
      </c>
      <c r="BD212" s="111">
        <f t="shared" si="276"/>
        <v>2599.7559196376287</v>
      </c>
      <c r="BE212" s="111">
        <f t="shared" si="277"/>
        <v>944.60106368814934</v>
      </c>
      <c r="BF212" s="112">
        <f t="shared" si="278"/>
        <v>1655.1548559494795</v>
      </c>
      <c r="BG212" s="126">
        <f t="shared" si="279"/>
        <v>3152.5187541429682</v>
      </c>
      <c r="BH212" s="127">
        <f t="shared" si="280"/>
        <v>984.26726493126307</v>
      </c>
      <c r="BI212" s="127">
        <f t="shared" si="281"/>
        <v>2168.2514892117051</v>
      </c>
      <c r="BJ212" s="127">
        <f t="shared" si="282"/>
        <v>2639.006125669021</v>
      </c>
      <c r="BK212" s="127">
        <f t="shared" si="283"/>
        <v>869.48028160874082</v>
      </c>
      <c r="BL212" s="128">
        <f t="shared" si="284"/>
        <v>1769.5258440602802</v>
      </c>
      <c r="BM212" s="132">
        <f t="shared" si="285"/>
        <v>2995.1337208439759</v>
      </c>
      <c r="BN212" s="133">
        <f t="shared" si="286"/>
        <v>1027.2233002245653</v>
      </c>
      <c r="BO212" s="133">
        <f t="shared" si="287"/>
        <v>1967.9104206194104</v>
      </c>
      <c r="BP212" s="133">
        <f t="shared" si="288"/>
        <v>2351.6660192151394</v>
      </c>
      <c r="BQ212" s="133">
        <f t="shared" si="289"/>
        <v>849.22586347747983</v>
      </c>
      <c r="BR212" s="231">
        <f t="shared" si="290"/>
        <v>1502.4401557376596</v>
      </c>
      <c r="BS212" s="401">
        <f t="shared" si="291"/>
        <v>3056.2107332831029</v>
      </c>
      <c r="BT212" s="402">
        <f t="shared" si="292"/>
        <v>1049.8581980603155</v>
      </c>
      <c r="BU212" s="402">
        <f t="shared" si="293"/>
        <v>2006.3525352227878</v>
      </c>
      <c r="BV212" s="402">
        <f t="shared" si="294"/>
        <v>2308.7080415221735</v>
      </c>
      <c r="BW212" s="402">
        <f t="shared" si="295"/>
        <v>832.2450360727978</v>
      </c>
      <c r="BX212" s="403">
        <f t="shared" si="296"/>
        <v>1476.4630054493759</v>
      </c>
      <c r="BY212" s="223">
        <f t="shared" si="309"/>
        <v>0.38004031874702782</v>
      </c>
      <c r="BZ212" s="143">
        <f t="shared" si="310"/>
        <v>0.47554530378322474</v>
      </c>
      <c r="CA212" s="143">
        <f t="shared" si="311"/>
        <v>0.32888218755781584</v>
      </c>
      <c r="CB212" s="143">
        <f t="shared" si="312"/>
        <v>0.22455702932274482</v>
      </c>
      <c r="CC212" s="143">
        <f t="shared" si="313"/>
        <v>0.36502172252295384</v>
      </c>
      <c r="CD212" s="147">
        <f t="shared" si="314"/>
        <v>0.14931581338553282</v>
      </c>
      <c r="CE212" s="150">
        <f t="shared" si="315"/>
        <v>-0.15316878266187492</v>
      </c>
      <c r="CF212" s="144">
        <f t="shared" si="316"/>
        <v>-0.20117161833203678</v>
      </c>
      <c r="CG212" s="144">
        <f t="shared" si="317"/>
        <v>-0.12461776506618745</v>
      </c>
      <c r="CH212" s="144">
        <f t="shared" si="318"/>
        <v>-0.1380466441873095</v>
      </c>
      <c r="CI212" s="144">
        <f t="shared" si="319"/>
        <v>-0.19453753016553507</v>
      </c>
      <c r="CJ212" s="151">
        <f t="shared" si="320"/>
        <v>-0.1021075442032363</v>
      </c>
      <c r="CK212" s="155">
        <f t="shared" si="321"/>
        <v>0.11765059608862335</v>
      </c>
      <c r="CL212" s="145">
        <f t="shared" si="322"/>
        <v>-8.1402811636298936E-3</v>
      </c>
      <c r="CM212" s="145">
        <f t="shared" si="323"/>
        <v>0.18592526490299513</v>
      </c>
      <c r="CN212" s="145">
        <f t="shared" si="324"/>
        <v>3.5892353255777429E-2</v>
      </c>
      <c r="CO212" s="145">
        <f t="shared" si="325"/>
        <v>-6.0670175548865016E-2</v>
      </c>
      <c r="CP212" s="156">
        <f t="shared" si="326"/>
        <v>9.1000832739383308E-2</v>
      </c>
      <c r="CQ212" s="160">
        <f t="shared" si="303"/>
        <v>-7.04402843269193E-3</v>
      </c>
      <c r="CR212" s="146">
        <f t="shared" si="304"/>
        <v>9.0745109647526731E-2</v>
      </c>
      <c r="CS212" s="146">
        <f t="shared" si="305"/>
        <v>-5.1434934172687727E-2</v>
      </c>
      <c r="CT212" s="146">
        <f t="shared" si="306"/>
        <v>-6.8663337220414802E-2</v>
      </c>
      <c r="CU212" s="146">
        <f t="shared" si="307"/>
        <v>2.0786526393338414E-2</v>
      </c>
      <c r="CV212" s="408">
        <f t="shared" si="308"/>
        <v>-0.11261572868494991</v>
      </c>
      <c r="CW212" s="410">
        <f t="shared" si="297"/>
        <v>3.0760164121151685E-2</v>
      </c>
      <c r="CX212" s="411">
        <f t="shared" si="298"/>
        <v>3.2419807490762821E-2</v>
      </c>
      <c r="CY212" s="411">
        <f t="shared" si="299"/>
        <v>2.989385215823671E-2</v>
      </c>
      <c r="CZ212" s="411">
        <f t="shared" si="300"/>
        <v>-8.2917687976040069E-3</v>
      </c>
      <c r="DA212" s="411">
        <f t="shared" si="301"/>
        <v>-1.0037947879099424E-2</v>
      </c>
      <c r="DB212" s="412">
        <f t="shared" si="302"/>
        <v>-7.3047741192427112E-3</v>
      </c>
    </row>
    <row r="213" spans="1:106" x14ac:dyDescent="0.25">
      <c r="A213" s="193">
        <v>21</v>
      </c>
      <c r="B213" s="192" t="s">
        <v>210</v>
      </c>
      <c r="C213" s="2">
        <v>2106</v>
      </c>
      <c r="D213" s="7" t="s">
        <v>211</v>
      </c>
      <c r="E213" s="24">
        <v>22637.912108187291</v>
      </c>
      <c r="F213" s="25">
        <v>8627.7337214369745</v>
      </c>
      <c r="G213" s="26">
        <v>14010.178386750316</v>
      </c>
      <c r="H213" s="41">
        <v>21566.074688210869</v>
      </c>
      <c r="I213" s="33">
        <v>8827.5795106633323</v>
      </c>
      <c r="J213" s="33">
        <v>12738.495177547537</v>
      </c>
      <c r="K213" s="33">
        <v>19183.557283314432</v>
      </c>
      <c r="L213" s="33">
        <v>8166.3624684777969</v>
      </c>
      <c r="M213" s="42">
        <v>11017.194814836637</v>
      </c>
      <c r="N213" s="11">
        <v>26570.023596109975</v>
      </c>
      <c r="O213" s="12">
        <v>8962.989019193179</v>
      </c>
      <c r="P213" s="12">
        <v>17607.034576916798</v>
      </c>
      <c r="Q213" s="12">
        <v>23979.938549036531</v>
      </c>
      <c r="R213" s="12">
        <v>8360.4894212969521</v>
      </c>
      <c r="S213" s="13">
        <v>15619.449127739581</v>
      </c>
      <c r="T213" s="50">
        <v>30049.842930586434</v>
      </c>
      <c r="U213" s="35">
        <v>9115.2074594330825</v>
      </c>
      <c r="V213" s="35">
        <v>20934.635471153349</v>
      </c>
      <c r="W213" s="35">
        <v>25137.084492986636</v>
      </c>
      <c r="X213" s="35">
        <v>8052.1758988941419</v>
      </c>
      <c r="Y213" s="51">
        <v>17084.908594092492</v>
      </c>
      <c r="Z213" s="59">
        <v>31365.821134174323</v>
      </c>
      <c r="AA213" s="37">
        <v>9756.7024428880504</v>
      </c>
      <c r="AB213" s="37">
        <v>21609.118691286272</v>
      </c>
      <c r="AC213" s="37">
        <v>24563.968613899327</v>
      </c>
      <c r="AD213" s="37">
        <v>8066.0593027271534</v>
      </c>
      <c r="AE213" s="226">
        <v>16497.909311172174</v>
      </c>
      <c r="AF213" s="41">
        <v>36996.305451354499</v>
      </c>
      <c r="AG213" s="33">
        <v>12012.337188890142</v>
      </c>
      <c r="AH213" s="33">
        <v>24983.968262464357</v>
      </c>
      <c r="AI213" s="33">
        <v>27907.991464967628</v>
      </c>
      <c r="AJ213" s="33">
        <v>9522.4364733799375</v>
      </c>
      <c r="AK213" s="42">
        <v>18385.554991587691</v>
      </c>
      <c r="AL213" s="108">
        <v>9636.830078125</v>
      </c>
      <c r="AM213" s="333">
        <v>10099.3671875</v>
      </c>
      <c r="AN213" s="333">
        <v>10587.9091796875</v>
      </c>
      <c r="AO213" s="333">
        <v>11104</v>
      </c>
      <c r="AP213" s="388">
        <v>11775</v>
      </c>
      <c r="AQ213" s="93">
        <v>12199</v>
      </c>
      <c r="AR213" s="391">
        <f t="shared" si="264"/>
        <v>2349.1035874518461</v>
      </c>
      <c r="AS213" s="122">
        <f t="shared" si="265"/>
        <v>895.28752208896879</v>
      </c>
      <c r="AT213" s="123">
        <f t="shared" si="266"/>
        <v>1453.8160653628772</v>
      </c>
      <c r="AU213" s="116">
        <f t="shared" si="267"/>
        <v>2135.3887117703007</v>
      </c>
      <c r="AV213" s="117">
        <f t="shared" si="268"/>
        <v>874.07253808825158</v>
      </c>
      <c r="AW213" s="117">
        <f t="shared" si="269"/>
        <v>1261.3161736820491</v>
      </c>
      <c r="AX213" s="117">
        <f t="shared" si="270"/>
        <v>1899.4811186841437</v>
      </c>
      <c r="AY213" s="117">
        <f t="shared" si="271"/>
        <v>808.60140213391924</v>
      </c>
      <c r="AZ213" s="118">
        <f t="shared" si="272"/>
        <v>1090.8797165502244</v>
      </c>
      <c r="BA213" s="110">
        <f t="shared" si="273"/>
        <v>2509.4684082749363</v>
      </c>
      <c r="BB213" s="111">
        <f t="shared" si="274"/>
        <v>846.53059136437741</v>
      </c>
      <c r="BC213" s="111">
        <f t="shared" si="275"/>
        <v>1662.9378169105589</v>
      </c>
      <c r="BD213" s="111">
        <f t="shared" si="276"/>
        <v>2264.8417305128696</v>
      </c>
      <c r="BE213" s="111">
        <f t="shared" si="277"/>
        <v>789.6260989219885</v>
      </c>
      <c r="BF213" s="112">
        <f t="shared" si="278"/>
        <v>1475.2156315908808</v>
      </c>
      <c r="BG213" s="126">
        <f t="shared" si="279"/>
        <v>2706.2178431724092</v>
      </c>
      <c r="BH213" s="127">
        <f t="shared" si="280"/>
        <v>820.89404353684108</v>
      </c>
      <c r="BI213" s="127">
        <f t="shared" si="281"/>
        <v>1885.3237996355683</v>
      </c>
      <c r="BJ213" s="127">
        <f t="shared" si="282"/>
        <v>2263.7864276825139</v>
      </c>
      <c r="BK213" s="127">
        <f t="shared" si="283"/>
        <v>725.15993325775776</v>
      </c>
      <c r="BL213" s="128">
        <f t="shared" si="284"/>
        <v>1538.6264944247562</v>
      </c>
      <c r="BM213" s="132">
        <f t="shared" si="285"/>
        <v>2663.7640029022782</v>
      </c>
      <c r="BN213" s="133">
        <f t="shared" si="286"/>
        <v>828.59468729410196</v>
      </c>
      <c r="BO213" s="133">
        <f t="shared" si="287"/>
        <v>1835.169315608176</v>
      </c>
      <c r="BP213" s="133">
        <f t="shared" si="288"/>
        <v>2086.1119841952718</v>
      </c>
      <c r="BQ213" s="133">
        <f t="shared" si="289"/>
        <v>685.01565203627638</v>
      </c>
      <c r="BR213" s="231">
        <f t="shared" si="290"/>
        <v>1401.0963321589957</v>
      </c>
      <c r="BS213" s="401">
        <f t="shared" si="291"/>
        <v>3032.7326380321742</v>
      </c>
      <c r="BT213" s="402">
        <f t="shared" si="292"/>
        <v>984.69851536110684</v>
      </c>
      <c r="BU213" s="402">
        <f t="shared" si="293"/>
        <v>2048.034122671068</v>
      </c>
      <c r="BV213" s="402">
        <f t="shared" si="294"/>
        <v>2287.7278026860913</v>
      </c>
      <c r="BW213" s="402">
        <f t="shared" si="295"/>
        <v>780.59156270021629</v>
      </c>
      <c r="BX213" s="403">
        <f t="shared" si="296"/>
        <v>1507.1362399858751</v>
      </c>
      <c r="BY213" s="223">
        <f t="shared" si="309"/>
        <v>-4.7347008631099786E-2</v>
      </c>
      <c r="BZ213" s="143">
        <f t="shared" si="310"/>
        <v>2.3163184641386086E-2</v>
      </c>
      <c r="CA213" s="143">
        <f t="shared" si="311"/>
        <v>-9.0768523718829597E-2</v>
      </c>
      <c r="CB213" s="143">
        <f t="shared" si="312"/>
        <v>-0.15259158213727433</v>
      </c>
      <c r="CC213" s="143">
        <f t="shared" si="313"/>
        <v>-5.3475369993492894E-2</v>
      </c>
      <c r="CD213" s="147">
        <f t="shared" si="314"/>
        <v>-0.21362922650179805</v>
      </c>
      <c r="CE213" s="150">
        <f t="shared" si="315"/>
        <v>0.23202872939295363</v>
      </c>
      <c r="CF213" s="144">
        <f t="shared" si="316"/>
        <v>1.5339370023943482E-2</v>
      </c>
      <c r="CG213" s="144">
        <f t="shared" si="317"/>
        <v>0.38219109333654994</v>
      </c>
      <c r="CH213" s="144">
        <f t="shared" si="318"/>
        <v>0.25002564409125094</v>
      </c>
      <c r="CI213" s="144">
        <f t="shared" si="319"/>
        <v>2.377153274404439E-2</v>
      </c>
      <c r="CJ213" s="151">
        <f t="shared" si="320"/>
        <v>0.41773376891776293</v>
      </c>
      <c r="CK213" s="155">
        <f t="shared" si="321"/>
        <v>0.1309678676757339</v>
      </c>
      <c r="CL213" s="145">
        <f t="shared" si="322"/>
        <v>1.6982999746395503E-2</v>
      </c>
      <c r="CM213" s="145">
        <f t="shared" si="323"/>
        <v>0.18899269378383046</v>
      </c>
      <c r="CN213" s="145">
        <f t="shared" si="324"/>
        <v>4.8254750177272536E-2</v>
      </c>
      <c r="CO213" s="145">
        <f t="shared" si="325"/>
        <v>-3.6877449018407088E-2</v>
      </c>
      <c r="CP213" s="156">
        <f t="shared" si="326"/>
        <v>9.382273692036347E-2</v>
      </c>
      <c r="CQ213" s="160">
        <f t="shared" si="303"/>
        <v>4.3793180770619326E-2</v>
      </c>
      <c r="CR213" s="146">
        <f t="shared" si="304"/>
        <v>7.037634484019363E-2</v>
      </c>
      <c r="CS213" s="146">
        <f t="shared" si="305"/>
        <v>3.2218531870894983E-2</v>
      </c>
      <c r="CT213" s="146">
        <f t="shared" si="306"/>
        <v>-2.2799616210352903E-2</v>
      </c>
      <c r="CU213" s="146">
        <f t="shared" si="307"/>
        <v>1.7241803963718887E-3</v>
      </c>
      <c r="CV213" s="408">
        <f t="shared" si="308"/>
        <v>-3.4357765491545393E-2</v>
      </c>
      <c r="CW213" s="410">
        <f t="shared" si="297"/>
        <v>0.17951018381105088</v>
      </c>
      <c r="CX213" s="411">
        <f t="shared" si="298"/>
        <v>0.23118822770354042</v>
      </c>
      <c r="CY213" s="411">
        <f t="shared" si="299"/>
        <v>0.15617710372144747</v>
      </c>
      <c r="CZ213" s="411">
        <f t="shared" si="300"/>
        <v>0.13613528431135155</v>
      </c>
      <c r="DA213" s="411">
        <f t="shared" si="301"/>
        <v>0.18055621908958439</v>
      </c>
      <c r="DB213" s="412">
        <f t="shared" si="302"/>
        <v>0.11441726614033618</v>
      </c>
    </row>
    <row r="214" spans="1:106" x14ac:dyDescent="0.25">
      <c r="A214" s="191">
        <v>21</v>
      </c>
      <c r="B214" s="192" t="s">
        <v>210</v>
      </c>
      <c r="C214" s="2">
        <v>2107</v>
      </c>
      <c r="D214" s="7" t="s">
        <v>212</v>
      </c>
      <c r="E214" s="24">
        <v>334062.72642131802</v>
      </c>
      <c r="F214" s="25">
        <v>127917.41396942097</v>
      </c>
      <c r="G214" s="26">
        <v>206145.31245189704</v>
      </c>
      <c r="H214" s="41">
        <v>576114.03732857748</v>
      </c>
      <c r="I214" s="33">
        <v>186658.96550197448</v>
      </c>
      <c r="J214" s="33">
        <v>389455.07182660303</v>
      </c>
      <c r="K214" s="33">
        <v>509507.15914028429</v>
      </c>
      <c r="L214" s="33">
        <v>172677.54636918288</v>
      </c>
      <c r="M214" s="42">
        <v>336829.61277110141</v>
      </c>
      <c r="N214" s="11">
        <v>290918.2670327712</v>
      </c>
      <c r="O214" s="12">
        <v>121164.32048576046</v>
      </c>
      <c r="P214" s="12">
        <v>169753.94654701074</v>
      </c>
      <c r="Q214" s="12">
        <v>263610.67808807042</v>
      </c>
      <c r="R214" s="12">
        <v>113019.55379958956</v>
      </c>
      <c r="S214" s="13">
        <v>150591.12428848085</v>
      </c>
      <c r="T214" s="50">
        <v>738388.94281903049</v>
      </c>
      <c r="U214" s="35">
        <v>252375.7616096281</v>
      </c>
      <c r="V214" s="35">
        <v>486013.18120940239</v>
      </c>
      <c r="W214" s="35">
        <v>619582.15503367851</v>
      </c>
      <c r="X214" s="35">
        <v>222943.25544889914</v>
      </c>
      <c r="Y214" s="51">
        <v>396638.89958477934</v>
      </c>
      <c r="Z214" s="59">
        <v>561926.17688076198</v>
      </c>
      <c r="AA214" s="37">
        <v>162661.25222849936</v>
      </c>
      <c r="AB214" s="37">
        <v>399264.92465226259</v>
      </c>
      <c r="AC214" s="37">
        <v>439301.98963204212</v>
      </c>
      <c r="AD214" s="37">
        <v>134475.28141921727</v>
      </c>
      <c r="AE214" s="226">
        <v>304826.70821282483</v>
      </c>
      <c r="AF214" s="41">
        <v>487235.34645293053</v>
      </c>
      <c r="AG214" s="33">
        <v>143575.00093948856</v>
      </c>
      <c r="AH214" s="33">
        <v>343660.34551344195</v>
      </c>
      <c r="AI214" s="33">
        <v>366712.59516697354</v>
      </c>
      <c r="AJ214" s="33">
        <v>113814.97239989341</v>
      </c>
      <c r="AK214" s="42">
        <v>252897.62276708012</v>
      </c>
      <c r="AL214" s="108">
        <v>6956.78857421875</v>
      </c>
      <c r="AM214" s="333">
        <v>7014.19580078125</v>
      </c>
      <c r="AN214" s="333">
        <v>7072.92138671875</v>
      </c>
      <c r="AO214" s="333">
        <v>7133</v>
      </c>
      <c r="AP214" s="388">
        <v>7402</v>
      </c>
      <c r="AQ214" s="93">
        <v>7389</v>
      </c>
      <c r="AR214" s="391">
        <f t="shared" si="264"/>
        <v>48019.675006270169</v>
      </c>
      <c r="AS214" s="122">
        <f t="shared" si="265"/>
        <v>18387.422961719971</v>
      </c>
      <c r="AT214" s="123">
        <f t="shared" si="266"/>
        <v>29632.252044550201</v>
      </c>
      <c r="AU214" s="116">
        <f t="shared" si="267"/>
        <v>82135.437003969739</v>
      </c>
      <c r="AV214" s="117">
        <f t="shared" si="268"/>
        <v>26611.598935003236</v>
      </c>
      <c r="AW214" s="117">
        <f t="shared" si="269"/>
        <v>55523.838068966514</v>
      </c>
      <c r="AX214" s="117">
        <f t="shared" si="270"/>
        <v>72639.426330746952</v>
      </c>
      <c r="AY214" s="117">
        <f t="shared" si="271"/>
        <v>24618.295706822133</v>
      </c>
      <c r="AZ214" s="118">
        <f t="shared" si="272"/>
        <v>48021.130623924822</v>
      </c>
      <c r="BA214" s="110">
        <f t="shared" si="273"/>
        <v>41131.27392862671</v>
      </c>
      <c r="BB214" s="111">
        <f t="shared" si="274"/>
        <v>17130.731965051666</v>
      </c>
      <c r="BC214" s="111">
        <f t="shared" si="275"/>
        <v>24000.54196357504</v>
      </c>
      <c r="BD214" s="111">
        <f t="shared" si="276"/>
        <v>37270.409732401109</v>
      </c>
      <c r="BE214" s="111">
        <f t="shared" si="277"/>
        <v>15979.189873623249</v>
      </c>
      <c r="BF214" s="112">
        <f t="shared" si="278"/>
        <v>21291.219858777855</v>
      </c>
      <c r="BG214" s="126">
        <f t="shared" si="279"/>
        <v>103517.30587677422</v>
      </c>
      <c r="BH214" s="127">
        <f t="shared" si="280"/>
        <v>35381.433002891921</v>
      </c>
      <c r="BI214" s="127">
        <f t="shared" si="281"/>
        <v>68135.872873882297</v>
      </c>
      <c r="BJ214" s="127">
        <f t="shared" si="282"/>
        <v>86861.37039586129</v>
      </c>
      <c r="BK214" s="127">
        <f t="shared" si="283"/>
        <v>31255.187922178487</v>
      </c>
      <c r="BL214" s="128">
        <f t="shared" si="284"/>
        <v>55606.182473682791</v>
      </c>
      <c r="BM214" s="132">
        <f t="shared" si="285"/>
        <v>75915.452158978922</v>
      </c>
      <c r="BN214" s="133">
        <f t="shared" si="286"/>
        <v>21975.311027897777</v>
      </c>
      <c r="BO214" s="133">
        <f t="shared" si="287"/>
        <v>53940.141131081138</v>
      </c>
      <c r="BP214" s="133">
        <f t="shared" si="288"/>
        <v>59349.09343853582</v>
      </c>
      <c r="BQ214" s="133">
        <f t="shared" si="289"/>
        <v>18167.425211999092</v>
      </c>
      <c r="BR214" s="231">
        <f t="shared" si="290"/>
        <v>41181.66822653672</v>
      </c>
      <c r="BS214" s="401">
        <f t="shared" si="291"/>
        <v>65940.63424725004</v>
      </c>
      <c r="BT214" s="402">
        <f t="shared" si="292"/>
        <v>19430.910940518144</v>
      </c>
      <c r="BU214" s="402">
        <f t="shared" si="293"/>
        <v>46509.723306731888</v>
      </c>
      <c r="BV214" s="402">
        <f t="shared" si="294"/>
        <v>49629.529728917791</v>
      </c>
      <c r="BW214" s="402">
        <f t="shared" si="295"/>
        <v>15403.298470685262</v>
      </c>
      <c r="BX214" s="403">
        <f t="shared" si="296"/>
        <v>34226.231258232525</v>
      </c>
      <c r="BY214" s="223">
        <f t="shared" si="309"/>
        <v>0.72456844707058321</v>
      </c>
      <c r="BZ214" s="143">
        <f t="shared" si="310"/>
        <v>0.45921465819029023</v>
      </c>
      <c r="CA214" s="143">
        <f t="shared" si="311"/>
        <v>0.88922594064553562</v>
      </c>
      <c r="CB214" s="143">
        <f t="shared" si="312"/>
        <v>0.5251841011969014</v>
      </c>
      <c r="CC214" s="143">
        <f t="shared" si="313"/>
        <v>0.34991430025674175</v>
      </c>
      <c r="CD214" s="147">
        <f t="shared" si="314"/>
        <v>0.63394262408803925</v>
      </c>
      <c r="CE214" s="150">
        <f t="shared" si="315"/>
        <v>-0.49503353818325624</v>
      </c>
      <c r="CF214" s="144">
        <f t="shared" si="316"/>
        <v>-0.35087864566313171</v>
      </c>
      <c r="CG214" s="144">
        <f t="shared" si="317"/>
        <v>-0.56412444251697857</v>
      </c>
      <c r="CH214" s="144">
        <f t="shared" si="318"/>
        <v>-0.48261634138198711</v>
      </c>
      <c r="CI214" s="144">
        <f t="shared" si="319"/>
        <v>-0.34548784033591212</v>
      </c>
      <c r="CJ214" s="151">
        <f t="shared" si="320"/>
        <v>-0.55291601872660245</v>
      </c>
      <c r="CK214" s="155">
        <f t="shared" si="321"/>
        <v>1.5381319308348997</v>
      </c>
      <c r="CL214" s="145">
        <f t="shared" si="322"/>
        <v>1.0829214458334535</v>
      </c>
      <c r="CM214" s="145">
        <f t="shared" si="323"/>
        <v>1.863044960635472</v>
      </c>
      <c r="CN214" s="145">
        <f t="shared" si="324"/>
        <v>1.350368200284666</v>
      </c>
      <c r="CO214" s="145">
        <f t="shared" si="325"/>
        <v>0.97260781832699805</v>
      </c>
      <c r="CP214" s="156">
        <f t="shared" si="326"/>
        <v>1.6338796622897609</v>
      </c>
      <c r="CQ214" s="160">
        <f t="shared" si="303"/>
        <v>-0.23898348919550008</v>
      </c>
      <c r="CR214" s="146">
        <f t="shared" si="304"/>
        <v>-0.35547989556896553</v>
      </c>
      <c r="CS214" s="146">
        <f t="shared" si="305"/>
        <v>-0.17848951409357697</v>
      </c>
      <c r="CT214" s="146">
        <f t="shared" si="306"/>
        <v>-0.2909705580397759</v>
      </c>
      <c r="CU214" s="146">
        <f t="shared" si="307"/>
        <v>-0.39681834667548233</v>
      </c>
      <c r="CV214" s="408">
        <f t="shared" si="308"/>
        <v>-0.23147550950768553</v>
      </c>
      <c r="CW214" s="410">
        <f t="shared" si="297"/>
        <v>-0.13291929349587941</v>
      </c>
      <c r="CX214" s="411">
        <f t="shared" si="298"/>
        <v>-0.11733741765493899</v>
      </c>
      <c r="CY214" s="411">
        <f t="shared" si="299"/>
        <v>-0.13926737788762467</v>
      </c>
      <c r="CZ214" s="411">
        <f t="shared" si="300"/>
        <v>-0.1652380280040826</v>
      </c>
      <c r="DA214" s="411">
        <f t="shared" si="301"/>
        <v>-0.15363648100439214</v>
      </c>
      <c r="DB214" s="412">
        <f t="shared" si="302"/>
        <v>-0.1703560877266985</v>
      </c>
    </row>
    <row r="215" spans="1:106" x14ac:dyDescent="0.25">
      <c r="A215" s="191">
        <v>22</v>
      </c>
      <c r="B215" s="192" t="s">
        <v>213</v>
      </c>
      <c r="C215" s="2">
        <v>2201</v>
      </c>
      <c r="D215" s="7" t="s">
        <v>213</v>
      </c>
      <c r="E215" s="24">
        <v>2441008.9151541665</v>
      </c>
      <c r="F215" s="25">
        <v>968830.88591224537</v>
      </c>
      <c r="G215" s="26">
        <v>1472178.0292419211</v>
      </c>
      <c r="H215" s="41">
        <v>3264705.4588858113</v>
      </c>
      <c r="I215" s="33">
        <v>1114672.4659443181</v>
      </c>
      <c r="J215" s="33">
        <v>2150032.9929414932</v>
      </c>
      <c r="K215" s="33">
        <v>2890687.4353897218</v>
      </c>
      <c r="L215" s="33">
        <v>1031179.5412929971</v>
      </c>
      <c r="M215" s="42">
        <v>1859507.8940967247</v>
      </c>
      <c r="N215" s="11">
        <v>2237985.6914545055</v>
      </c>
      <c r="O215" s="12">
        <v>954585.06260849233</v>
      </c>
      <c r="P215" s="12">
        <v>1283400.6288460132</v>
      </c>
      <c r="Q215" s="12">
        <v>2028939.8883871711</v>
      </c>
      <c r="R215" s="12">
        <v>890417.05848087673</v>
      </c>
      <c r="S215" s="13">
        <v>1138522.8299062944</v>
      </c>
      <c r="T215" s="50">
        <v>5183434.5909602782</v>
      </c>
      <c r="U215" s="35">
        <v>1854076.3546842777</v>
      </c>
      <c r="V215" s="35">
        <v>3329358.2362760003</v>
      </c>
      <c r="W215" s="35">
        <v>4354964.2254619263</v>
      </c>
      <c r="X215" s="35">
        <v>1637850.7021744486</v>
      </c>
      <c r="Y215" s="51">
        <v>2717113.5232874774</v>
      </c>
      <c r="Z215" s="59">
        <v>2728179.4122874006</v>
      </c>
      <c r="AA215" s="37">
        <v>881862.68369198916</v>
      </c>
      <c r="AB215" s="37">
        <v>1846316.7285954114</v>
      </c>
      <c r="AC215" s="37">
        <v>2138660.4057262582</v>
      </c>
      <c r="AD215" s="37">
        <v>729053.36051389913</v>
      </c>
      <c r="AE215" s="226">
        <v>1409607.0452123589</v>
      </c>
      <c r="AF215" s="41">
        <v>3529762.626604645</v>
      </c>
      <c r="AG215" s="33">
        <v>1117148.9340757094</v>
      </c>
      <c r="AH215" s="33">
        <v>2412613.6925289356</v>
      </c>
      <c r="AI215" s="33">
        <v>2661016.0376163498</v>
      </c>
      <c r="AJ215" s="33">
        <v>885587.84096393909</v>
      </c>
      <c r="AK215" s="42">
        <v>1775428.1966524106</v>
      </c>
      <c r="AL215" s="108">
        <v>66909.625</v>
      </c>
      <c r="AM215" s="333">
        <v>68676.9140625</v>
      </c>
      <c r="AN215" s="333">
        <v>70636.203125</v>
      </c>
      <c r="AO215" s="333">
        <v>72795</v>
      </c>
      <c r="AP215" s="388">
        <v>75496</v>
      </c>
      <c r="AQ215" s="93">
        <v>77710</v>
      </c>
      <c r="AR215" s="391">
        <f t="shared" si="264"/>
        <v>36482.178986269413</v>
      </c>
      <c r="AS215" s="122">
        <f t="shared" si="265"/>
        <v>14479.693854393077</v>
      </c>
      <c r="AT215" s="123">
        <f t="shared" si="266"/>
        <v>22002.485131876332</v>
      </c>
      <c r="AU215" s="116">
        <f t="shared" si="267"/>
        <v>47537.160098876004</v>
      </c>
      <c r="AV215" s="117">
        <f t="shared" si="268"/>
        <v>16230.671997432808</v>
      </c>
      <c r="AW215" s="117">
        <f t="shared" si="269"/>
        <v>31306.488101443196</v>
      </c>
      <c r="AX215" s="117">
        <f t="shared" si="270"/>
        <v>42091.108414670867</v>
      </c>
      <c r="AY215" s="117">
        <f t="shared" si="271"/>
        <v>15014.93704790759</v>
      </c>
      <c r="AZ215" s="118">
        <f t="shared" si="272"/>
        <v>27076.171366763276</v>
      </c>
      <c r="BA215" s="110">
        <f t="shared" si="273"/>
        <v>31683.267112957601</v>
      </c>
      <c r="BB215" s="111">
        <f t="shared" si="274"/>
        <v>13514.104954356468</v>
      </c>
      <c r="BC215" s="111">
        <f t="shared" si="275"/>
        <v>18169.162158601135</v>
      </c>
      <c r="BD215" s="111">
        <f t="shared" si="276"/>
        <v>28723.795994480286</v>
      </c>
      <c r="BE215" s="111">
        <f t="shared" si="277"/>
        <v>12605.675547214327</v>
      </c>
      <c r="BF215" s="112">
        <f t="shared" si="278"/>
        <v>16118.120447265963</v>
      </c>
      <c r="BG215" s="126">
        <f t="shared" si="279"/>
        <v>71205.915117250886</v>
      </c>
      <c r="BH215" s="127">
        <f t="shared" si="280"/>
        <v>25469.831096700014</v>
      </c>
      <c r="BI215" s="127">
        <f t="shared" si="281"/>
        <v>45736.084020550865</v>
      </c>
      <c r="BJ215" s="127">
        <f t="shared" si="282"/>
        <v>59825.046025989788</v>
      </c>
      <c r="BK215" s="127">
        <f t="shared" si="283"/>
        <v>22499.494500644942</v>
      </c>
      <c r="BL215" s="128">
        <f t="shared" si="284"/>
        <v>37325.551525344832</v>
      </c>
      <c r="BM215" s="132">
        <f t="shared" si="285"/>
        <v>36136.741182147402</v>
      </c>
      <c r="BN215" s="133">
        <f t="shared" si="286"/>
        <v>11680.919302903321</v>
      </c>
      <c r="BO215" s="133">
        <f t="shared" si="287"/>
        <v>24455.821879244086</v>
      </c>
      <c r="BP215" s="133">
        <f t="shared" si="288"/>
        <v>28328.128718425589</v>
      </c>
      <c r="BQ215" s="133">
        <f t="shared" si="289"/>
        <v>9656.8475219071079</v>
      </c>
      <c r="BR215" s="231">
        <f t="shared" si="290"/>
        <v>18671.281196518477</v>
      </c>
      <c r="BS215" s="401">
        <f t="shared" si="291"/>
        <v>45422.244583768435</v>
      </c>
      <c r="BT215" s="402">
        <f t="shared" si="292"/>
        <v>14375.870982829872</v>
      </c>
      <c r="BU215" s="402">
        <f t="shared" si="293"/>
        <v>31046.373600938558</v>
      </c>
      <c r="BV215" s="402">
        <f t="shared" si="294"/>
        <v>34242.90358533457</v>
      </c>
      <c r="BW215" s="402">
        <f t="shared" si="295"/>
        <v>11396.060236313719</v>
      </c>
      <c r="BX215" s="403">
        <f t="shared" si="296"/>
        <v>22846.843349020852</v>
      </c>
      <c r="BY215" s="223">
        <f t="shared" si="309"/>
        <v>0.3374410222830434</v>
      </c>
      <c r="BZ215" s="143">
        <f t="shared" si="310"/>
        <v>0.15053357830840536</v>
      </c>
      <c r="CA215" s="143">
        <f t="shared" si="311"/>
        <v>0.46044360820180463</v>
      </c>
      <c r="CB215" s="143">
        <f t="shared" si="312"/>
        <v>0.18421830311388065</v>
      </c>
      <c r="CC215" s="143">
        <f t="shared" si="313"/>
        <v>6.4354529038413738E-2</v>
      </c>
      <c r="CD215" s="147">
        <f t="shared" si="314"/>
        <v>0.26309988137389473</v>
      </c>
      <c r="CE215" s="150">
        <f t="shared" si="315"/>
        <v>-0.31449078036635741</v>
      </c>
      <c r="CF215" s="144">
        <f t="shared" si="316"/>
        <v>-0.14361833473674654</v>
      </c>
      <c r="CG215" s="144">
        <f t="shared" si="317"/>
        <v>-0.40307863504449154</v>
      </c>
      <c r="CH215" s="144">
        <f t="shared" si="318"/>
        <v>-0.29811163132079344</v>
      </c>
      <c r="CI215" s="144">
        <f t="shared" si="319"/>
        <v>-0.13650627962965414</v>
      </c>
      <c r="CJ215" s="151">
        <f t="shared" si="320"/>
        <v>-0.38772896123716449</v>
      </c>
      <c r="CK215" s="155">
        <f t="shared" si="321"/>
        <v>1.3161160550546123</v>
      </c>
      <c r="CL215" s="145">
        <f t="shared" si="322"/>
        <v>0.94228511141567817</v>
      </c>
      <c r="CM215" s="145">
        <f t="shared" si="323"/>
        <v>1.59416908597718</v>
      </c>
      <c r="CN215" s="145">
        <f t="shared" si="324"/>
        <v>1.1464234846916732</v>
      </c>
      <c r="CO215" s="145">
        <f t="shared" si="325"/>
        <v>0.83941972649171159</v>
      </c>
      <c r="CP215" s="156">
        <f t="shared" si="326"/>
        <v>1.3865252869027742</v>
      </c>
      <c r="CQ215" s="160">
        <f t="shared" si="303"/>
        <v>-0.47367341780578337</v>
      </c>
      <c r="CR215" s="146">
        <f t="shared" si="304"/>
        <v>-0.52436549796669107</v>
      </c>
      <c r="CS215" s="146">
        <f t="shared" si="305"/>
        <v>-0.44544365683502446</v>
      </c>
      <c r="CT215" s="146">
        <f t="shared" si="306"/>
        <v>-0.5089143572701994</v>
      </c>
      <c r="CU215" s="146">
        <f t="shared" si="307"/>
        <v>-0.55487190648940654</v>
      </c>
      <c r="CV215" s="408">
        <f t="shared" si="308"/>
        <v>-0.48121157502949907</v>
      </c>
      <c r="CW215" s="410">
        <f t="shared" si="297"/>
        <v>0.29381616572099606</v>
      </c>
      <c r="CX215" s="411">
        <f t="shared" si="298"/>
        <v>0.26680599455538295</v>
      </c>
      <c r="CY215" s="411">
        <f t="shared" si="299"/>
        <v>0.30671712776189575</v>
      </c>
      <c r="CZ215" s="411">
        <f t="shared" si="300"/>
        <v>0.24424430848931677</v>
      </c>
      <c r="DA215" s="411">
        <f t="shared" si="301"/>
        <v>0.21470922284714672</v>
      </c>
      <c r="DB215" s="412">
        <f t="shared" si="302"/>
        <v>0.25951995109739273</v>
      </c>
    </row>
    <row r="216" spans="1:106" x14ac:dyDescent="0.25">
      <c r="A216" s="193">
        <v>22</v>
      </c>
      <c r="B216" s="192" t="s">
        <v>213</v>
      </c>
      <c r="C216" s="2">
        <v>2202</v>
      </c>
      <c r="D216" s="7" t="s">
        <v>214</v>
      </c>
      <c r="E216" s="24">
        <v>14506.384824481975</v>
      </c>
      <c r="F216" s="25">
        <v>4589.8544691160432</v>
      </c>
      <c r="G216" s="26">
        <v>9916.5303553659323</v>
      </c>
      <c r="H216" s="41">
        <v>19183.667106329231</v>
      </c>
      <c r="I216" s="33">
        <v>6205.1971160722596</v>
      </c>
      <c r="J216" s="33">
        <v>12978.46999025697</v>
      </c>
      <c r="K216" s="33">
        <v>16965.148644333269</v>
      </c>
      <c r="L216" s="33">
        <v>5740.4058243811123</v>
      </c>
      <c r="M216" s="42">
        <v>11224.742819952158</v>
      </c>
      <c r="N216" s="11">
        <v>18116.011407302329</v>
      </c>
      <c r="O216" s="12">
        <v>5572.151734137783</v>
      </c>
      <c r="P216" s="12">
        <v>12543.859673164545</v>
      </c>
      <c r="Q216" s="12">
        <v>16325.422184242947</v>
      </c>
      <c r="R216" s="12">
        <v>5197.587046839195</v>
      </c>
      <c r="S216" s="13">
        <v>11127.835137403752</v>
      </c>
      <c r="T216" s="50">
        <v>17025.413110203859</v>
      </c>
      <c r="U216" s="35">
        <v>4997.6164510587814</v>
      </c>
      <c r="V216" s="35">
        <v>12027.796659145079</v>
      </c>
      <c r="W216" s="35">
        <v>14230.758132071209</v>
      </c>
      <c r="X216" s="35">
        <v>4414.7856116524654</v>
      </c>
      <c r="Y216" s="51">
        <v>9815.9725204187434</v>
      </c>
      <c r="Z216" s="59">
        <v>17779.550005546458</v>
      </c>
      <c r="AA216" s="37">
        <v>5303.4737568644723</v>
      </c>
      <c r="AB216" s="37">
        <v>12476.076248681986</v>
      </c>
      <c r="AC216" s="37">
        <v>13909.594192666882</v>
      </c>
      <c r="AD216" s="37">
        <v>4384.486877993113</v>
      </c>
      <c r="AE216" s="226">
        <v>9525.107314673769</v>
      </c>
      <c r="AF216" s="41">
        <v>18381.970172232497</v>
      </c>
      <c r="AG216" s="33">
        <v>6238.8756576213582</v>
      </c>
      <c r="AH216" s="33">
        <v>12143.094514611139</v>
      </c>
      <c r="AI216" s="33">
        <v>13881.721783410929</v>
      </c>
      <c r="AJ216" s="33">
        <v>4945.690100171495</v>
      </c>
      <c r="AK216" s="42">
        <v>8936.0316832394328</v>
      </c>
      <c r="AL216" s="108">
        <v>4748.89892578125</v>
      </c>
      <c r="AM216" s="333">
        <v>4778.2421875</v>
      </c>
      <c r="AN216" s="333">
        <v>4810.93798828125</v>
      </c>
      <c r="AO216" s="333">
        <v>4847</v>
      </c>
      <c r="AP216" s="388">
        <v>4863</v>
      </c>
      <c r="AQ216" s="93">
        <v>4729</v>
      </c>
      <c r="AR216" s="391">
        <f t="shared" si="264"/>
        <v>3054.683843812385</v>
      </c>
      <c r="AS216" s="122">
        <f t="shared" si="265"/>
        <v>966.50919315174895</v>
      </c>
      <c r="AT216" s="123">
        <f t="shared" si="266"/>
        <v>2088.174650660636</v>
      </c>
      <c r="AU216" s="116">
        <f t="shared" si="267"/>
        <v>4014.7958922036596</v>
      </c>
      <c r="AV216" s="117">
        <f t="shared" si="268"/>
        <v>1298.6359570272955</v>
      </c>
      <c r="AW216" s="117">
        <f t="shared" si="269"/>
        <v>2716.1599351763643</v>
      </c>
      <c r="AX216" s="117">
        <f t="shared" si="270"/>
        <v>3550.4999492730858</v>
      </c>
      <c r="AY216" s="117">
        <f t="shared" si="271"/>
        <v>1201.3635138457728</v>
      </c>
      <c r="AZ216" s="118">
        <f t="shared" si="272"/>
        <v>2349.1364354273132</v>
      </c>
      <c r="BA216" s="110">
        <f t="shared" si="273"/>
        <v>3765.5882182290266</v>
      </c>
      <c r="BB216" s="111">
        <f t="shared" si="274"/>
        <v>1158.2256407608536</v>
      </c>
      <c r="BC216" s="111">
        <f t="shared" si="275"/>
        <v>2607.3625774681727</v>
      </c>
      <c r="BD216" s="111">
        <f t="shared" si="276"/>
        <v>3393.3969267550979</v>
      </c>
      <c r="BE216" s="111">
        <f t="shared" si="277"/>
        <v>1080.3687471133001</v>
      </c>
      <c r="BF216" s="112">
        <f t="shared" si="278"/>
        <v>2313.0281796417976</v>
      </c>
      <c r="BG216" s="126">
        <f t="shared" si="279"/>
        <v>3512.5671776777099</v>
      </c>
      <c r="BH216" s="127">
        <f t="shared" si="280"/>
        <v>1031.0741594922181</v>
      </c>
      <c r="BI216" s="127">
        <f t="shared" si="281"/>
        <v>2481.4930181854916</v>
      </c>
      <c r="BJ216" s="127">
        <f t="shared" si="282"/>
        <v>2935.9930125997957</v>
      </c>
      <c r="BK216" s="127">
        <f t="shared" si="283"/>
        <v>910.82847362336815</v>
      </c>
      <c r="BL216" s="128">
        <f t="shared" si="284"/>
        <v>2025.1645389764271</v>
      </c>
      <c r="BM216" s="132">
        <f t="shared" si="285"/>
        <v>3656.0867788497753</v>
      </c>
      <c r="BN216" s="133">
        <f t="shared" si="286"/>
        <v>1090.5765488102966</v>
      </c>
      <c r="BO216" s="133">
        <f t="shared" si="287"/>
        <v>2565.5102300394788</v>
      </c>
      <c r="BP216" s="133">
        <f t="shared" si="288"/>
        <v>2860.2908066351806</v>
      </c>
      <c r="BQ216" s="133">
        <f t="shared" si="289"/>
        <v>901.60124984435799</v>
      </c>
      <c r="BR216" s="231">
        <f t="shared" si="290"/>
        <v>1958.6895567908223</v>
      </c>
      <c r="BS216" s="401">
        <f t="shared" si="291"/>
        <v>3887.0734134558043</v>
      </c>
      <c r="BT216" s="402">
        <f t="shared" si="292"/>
        <v>1319.280113686056</v>
      </c>
      <c r="BU216" s="402">
        <f t="shared" si="293"/>
        <v>2567.793299769748</v>
      </c>
      <c r="BV216" s="402">
        <f t="shared" si="294"/>
        <v>2935.4455029416217</v>
      </c>
      <c r="BW216" s="402">
        <f t="shared" si="295"/>
        <v>1045.8215479322257</v>
      </c>
      <c r="BX216" s="403">
        <f t="shared" si="296"/>
        <v>1889.6239550093956</v>
      </c>
      <c r="BY216" s="223">
        <f t="shared" si="309"/>
        <v>0.32242921571703737</v>
      </c>
      <c r="BZ216" s="143">
        <f t="shared" si="310"/>
        <v>0.35193766116669795</v>
      </c>
      <c r="CA216" s="143">
        <f t="shared" si="311"/>
        <v>0.30877126627603091</v>
      </c>
      <c r="CB216" s="143">
        <f t="shared" si="312"/>
        <v>0.16949528429038466</v>
      </c>
      <c r="CC216" s="143">
        <f t="shared" si="313"/>
        <v>0.25067273113054778</v>
      </c>
      <c r="CD216" s="147">
        <f t="shared" si="314"/>
        <v>0.13192239802688036</v>
      </c>
      <c r="CE216" s="150">
        <f t="shared" si="315"/>
        <v>-5.5654411281701829E-2</v>
      </c>
      <c r="CF216" s="144">
        <f t="shared" si="316"/>
        <v>-0.1020185773462067</v>
      </c>
      <c r="CG216" s="144">
        <f t="shared" si="317"/>
        <v>-3.3487022539535886E-2</v>
      </c>
      <c r="CH216" s="144">
        <f t="shared" si="318"/>
        <v>-3.7708273207733102E-2</v>
      </c>
      <c r="CI216" s="144">
        <f t="shared" si="319"/>
        <v>-9.4561045708025357E-2</v>
      </c>
      <c r="CJ216" s="151">
        <f t="shared" si="320"/>
        <v>-8.6333989208332938E-3</v>
      </c>
      <c r="CK216" s="155">
        <f t="shared" si="321"/>
        <v>-6.020079544986727E-2</v>
      </c>
      <c r="CL216" s="145">
        <f t="shared" si="322"/>
        <v>-0.10310833417530819</v>
      </c>
      <c r="CM216" s="145">
        <f t="shared" si="323"/>
        <v>-4.1140687752071657E-2</v>
      </c>
      <c r="CN216" s="145">
        <f t="shared" si="324"/>
        <v>-0.12830688410578911</v>
      </c>
      <c r="CO216" s="145">
        <f t="shared" si="325"/>
        <v>-0.15060862437364547</v>
      </c>
      <c r="CP216" s="156">
        <f t="shared" si="326"/>
        <v>-0.11789019164882063</v>
      </c>
      <c r="CQ216" s="160">
        <f t="shared" si="303"/>
        <v>4.4294778074466891E-2</v>
      </c>
      <c r="CR216" s="146">
        <f t="shared" si="304"/>
        <v>6.1200636103415418E-2</v>
      </c>
      <c r="CS216" s="146">
        <f t="shared" si="305"/>
        <v>3.7270299976019911E-2</v>
      </c>
      <c r="CT216" s="146">
        <f t="shared" si="306"/>
        <v>-2.256829442421162E-2</v>
      </c>
      <c r="CU216" s="146">
        <f t="shared" si="307"/>
        <v>-6.8630135921847113E-3</v>
      </c>
      <c r="CV216" s="408">
        <f t="shared" si="308"/>
        <v>-2.9631827629909291E-2</v>
      </c>
      <c r="CW216" s="410">
        <f t="shared" si="297"/>
        <v>3.3882756678212313E-2</v>
      </c>
      <c r="CX216" s="411">
        <f t="shared" si="298"/>
        <v>0.17637532372931278</v>
      </c>
      <c r="CY216" s="411">
        <f t="shared" si="299"/>
        <v>-2.6689619992184978E-2</v>
      </c>
      <c r="CZ216" s="411">
        <f t="shared" si="300"/>
        <v>-2.003826198657006E-3</v>
      </c>
      <c r="DA216" s="411">
        <f t="shared" si="301"/>
        <v>0.12799746875631168</v>
      </c>
      <c r="DB216" s="412">
        <f t="shared" si="302"/>
        <v>-6.1844513869869375E-2</v>
      </c>
    </row>
    <row r="217" spans="1:106" ht="30" x14ac:dyDescent="0.25">
      <c r="A217" s="191">
        <v>22</v>
      </c>
      <c r="B217" s="192" t="s">
        <v>213</v>
      </c>
      <c r="C217" s="2">
        <v>2203</v>
      </c>
      <c r="D217" s="7" t="s">
        <v>215</v>
      </c>
      <c r="E217" s="24">
        <v>2982428.3763833102</v>
      </c>
      <c r="F217" s="25">
        <v>1142745.0759695286</v>
      </c>
      <c r="G217" s="26">
        <v>1839683.3004137815</v>
      </c>
      <c r="H217" s="41">
        <v>3964058.515206526</v>
      </c>
      <c r="I217" s="33">
        <v>1280936.6786567131</v>
      </c>
      <c r="J217" s="33">
        <v>2683121.8365498129</v>
      </c>
      <c r="K217" s="33">
        <v>3505552.6131858123</v>
      </c>
      <c r="L217" s="33">
        <v>1184989.9742554394</v>
      </c>
      <c r="M217" s="42">
        <v>2320562.6389303729</v>
      </c>
      <c r="N217" s="11">
        <v>2786815.9485421092</v>
      </c>
      <c r="O217" s="12">
        <v>1169367.6929672293</v>
      </c>
      <c r="P217" s="12">
        <v>1617448.2555748799</v>
      </c>
      <c r="Q217" s="12">
        <v>2525623.0203241291</v>
      </c>
      <c r="R217" s="12">
        <v>1090761.8212767811</v>
      </c>
      <c r="S217" s="13">
        <v>1434861.199047348</v>
      </c>
      <c r="T217" s="50">
        <v>90608.843482825847</v>
      </c>
      <c r="U217" s="35">
        <v>27541.041557876517</v>
      </c>
      <c r="V217" s="35">
        <v>63067.801924949337</v>
      </c>
      <c r="W217" s="35">
        <v>75799.249579744894</v>
      </c>
      <c r="X217" s="35">
        <v>24329.156747088222</v>
      </c>
      <c r="Y217" s="51">
        <v>51470.092832656672</v>
      </c>
      <c r="Z217" s="59">
        <v>6880352.0625990704</v>
      </c>
      <c r="AA217" s="37">
        <v>1977804.3927335443</v>
      </c>
      <c r="AB217" s="37">
        <v>4902547.6698655263</v>
      </c>
      <c r="AC217" s="37">
        <v>5378037.1350644697</v>
      </c>
      <c r="AD217" s="37">
        <v>1635090.0946673548</v>
      </c>
      <c r="AE217" s="226">
        <v>3742947.0403971146</v>
      </c>
      <c r="AF217" s="41">
        <v>7819961.5442418801</v>
      </c>
      <c r="AG217" s="33">
        <v>2273862.5794932665</v>
      </c>
      <c r="AH217" s="33">
        <v>5546098.9647486135</v>
      </c>
      <c r="AI217" s="33">
        <v>5883881.0144317411</v>
      </c>
      <c r="AJ217" s="33">
        <v>1802539.4743702686</v>
      </c>
      <c r="AK217" s="42">
        <v>4081341.5400614724</v>
      </c>
      <c r="AL217" s="108">
        <v>36548.98046875</v>
      </c>
      <c r="AM217" s="333">
        <v>36844.7265625</v>
      </c>
      <c r="AN217" s="333">
        <v>37192.37890625</v>
      </c>
      <c r="AO217" s="333">
        <v>37591</v>
      </c>
      <c r="AP217" s="388">
        <v>38494</v>
      </c>
      <c r="AQ217" s="93">
        <v>38774</v>
      </c>
      <c r="AR217" s="391">
        <f t="shared" si="264"/>
        <v>81600.863776031649</v>
      </c>
      <c r="AS217" s="122">
        <f t="shared" si="265"/>
        <v>31266.12729858758</v>
      </c>
      <c r="AT217" s="123">
        <f t="shared" si="266"/>
        <v>50334.736477444072</v>
      </c>
      <c r="AU217" s="116">
        <f t="shared" si="267"/>
        <v>107588.21913041646</v>
      </c>
      <c r="AV217" s="117">
        <f t="shared" si="268"/>
        <v>34765.807706127227</v>
      </c>
      <c r="AW217" s="117">
        <f t="shared" si="269"/>
        <v>72822.411424289225</v>
      </c>
      <c r="AX217" s="117">
        <f t="shared" si="270"/>
        <v>95143.944337307417</v>
      </c>
      <c r="AY217" s="117">
        <f t="shared" si="271"/>
        <v>32161.725294536558</v>
      </c>
      <c r="AZ217" s="118">
        <f t="shared" si="272"/>
        <v>62982.219042770863</v>
      </c>
      <c r="BA217" s="110">
        <f t="shared" si="273"/>
        <v>74929.757936882015</v>
      </c>
      <c r="BB217" s="111">
        <f t="shared" si="274"/>
        <v>31441.056672250743</v>
      </c>
      <c r="BC217" s="111">
        <f t="shared" si="275"/>
        <v>43488.701264631272</v>
      </c>
      <c r="BD217" s="111">
        <f t="shared" si="276"/>
        <v>67907.00392385255</v>
      </c>
      <c r="BE217" s="111">
        <f t="shared" si="277"/>
        <v>29327.562617767475</v>
      </c>
      <c r="BF217" s="112">
        <f t="shared" si="278"/>
        <v>38579.441306085057</v>
      </c>
      <c r="BG217" s="126">
        <f t="shared" si="279"/>
        <v>2410.3866213409024</v>
      </c>
      <c r="BH217" s="127">
        <f t="shared" si="280"/>
        <v>732.64987783981587</v>
      </c>
      <c r="BI217" s="127">
        <f t="shared" si="281"/>
        <v>1677.7367435010863</v>
      </c>
      <c r="BJ217" s="127">
        <f t="shared" si="282"/>
        <v>2016.420142580535</v>
      </c>
      <c r="BK217" s="127">
        <f t="shared" si="283"/>
        <v>647.20695770498844</v>
      </c>
      <c r="BL217" s="128">
        <f t="shared" si="284"/>
        <v>1369.2131848755466</v>
      </c>
      <c r="BM217" s="132">
        <f t="shared" si="285"/>
        <v>178738.29850363877</v>
      </c>
      <c r="BN217" s="133">
        <f t="shared" si="286"/>
        <v>51379.549870981042</v>
      </c>
      <c r="BO217" s="133">
        <f t="shared" si="287"/>
        <v>127358.74863265772</v>
      </c>
      <c r="BP217" s="133">
        <f t="shared" si="288"/>
        <v>139711.04938599444</v>
      </c>
      <c r="BQ217" s="133">
        <f t="shared" si="289"/>
        <v>42476.49230184847</v>
      </c>
      <c r="BR217" s="231">
        <f t="shared" si="290"/>
        <v>97234.557084145956</v>
      </c>
      <c r="BS217" s="401">
        <f t="shared" si="291"/>
        <v>201680.54738334659</v>
      </c>
      <c r="BT217" s="402">
        <f t="shared" si="292"/>
        <v>58644.003184950394</v>
      </c>
      <c r="BU217" s="402">
        <f t="shared" si="293"/>
        <v>143036.54419839618</v>
      </c>
      <c r="BV217" s="402">
        <f t="shared" si="294"/>
        <v>151748.10477205706</v>
      </c>
      <c r="BW217" s="402">
        <f t="shared" si="295"/>
        <v>46488.354938109776</v>
      </c>
      <c r="BX217" s="403">
        <f t="shared" si="296"/>
        <v>105259.74983394729</v>
      </c>
      <c r="BY217" s="223">
        <f t="shared" si="309"/>
        <v>0.32913787522824117</v>
      </c>
      <c r="BZ217" s="143">
        <f t="shared" si="310"/>
        <v>0.1209295105209181</v>
      </c>
      <c r="CA217" s="143">
        <f t="shared" si="311"/>
        <v>0.45846942022375547</v>
      </c>
      <c r="CB217" s="143">
        <f t="shared" si="312"/>
        <v>0.17540211223341334</v>
      </c>
      <c r="CC217" s="143">
        <f t="shared" si="313"/>
        <v>3.6967911019060197E-2</v>
      </c>
      <c r="CD217" s="147">
        <f t="shared" si="314"/>
        <v>0.26139245728242028</v>
      </c>
      <c r="CE217" s="150">
        <f t="shared" si="315"/>
        <v>-0.29697910920043086</v>
      </c>
      <c r="CF217" s="144">
        <f t="shared" si="316"/>
        <v>-8.7099532356652853E-2</v>
      </c>
      <c r="CG217" s="144">
        <f t="shared" si="317"/>
        <v>-0.39717673884882809</v>
      </c>
      <c r="CH217" s="144">
        <f t="shared" si="318"/>
        <v>-0.27953641008717667</v>
      </c>
      <c r="CI217" s="144">
        <f t="shared" si="319"/>
        <v>-7.9518101440363878E-2</v>
      </c>
      <c r="CJ217" s="151">
        <f t="shared" si="320"/>
        <v>-0.38167529935381322</v>
      </c>
      <c r="CK217" s="155">
        <f t="shared" si="321"/>
        <v>-0.96748660652303686</v>
      </c>
      <c r="CL217" s="145">
        <f t="shared" si="322"/>
        <v>-0.97644791991132218</v>
      </c>
      <c r="CM217" s="145">
        <f t="shared" si="323"/>
        <v>-0.96100783953516122</v>
      </c>
      <c r="CN217" s="145">
        <f t="shared" si="324"/>
        <v>-0.96998790042307381</v>
      </c>
      <c r="CO217" s="145">
        <f t="shared" si="325"/>
        <v>-0.97769526190547262</v>
      </c>
      <c r="CP217" s="156">
        <f t="shared" si="326"/>
        <v>-0.9641288698399334</v>
      </c>
      <c r="CQ217" s="160">
        <f t="shared" si="303"/>
        <v>74.934663749495755</v>
      </c>
      <c r="CR217" s="146">
        <f t="shared" si="304"/>
        <v>70.812984580748662</v>
      </c>
      <c r="CS217" s="146">
        <f t="shared" si="305"/>
        <v>76.734557416469912</v>
      </c>
      <c r="CT217" s="146">
        <f t="shared" si="306"/>
        <v>69.95106039811759</v>
      </c>
      <c r="CU217" s="146">
        <f t="shared" si="307"/>
        <v>66.207018790860758</v>
      </c>
      <c r="CV217" s="408">
        <f t="shared" si="308"/>
        <v>71.72081386304194</v>
      </c>
      <c r="CW217" s="410">
        <f t="shared" si="297"/>
        <v>0.13656415734166222</v>
      </c>
      <c r="CX217" s="411">
        <f t="shared" si="298"/>
        <v>0.14969032723733464</v>
      </c>
      <c r="CY217" s="411">
        <f t="shared" si="299"/>
        <v>0.13126874805089647</v>
      </c>
      <c r="CZ217" s="411">
        <f t="shared" si="300"/>
        <v>9.4057342235366992E-2</v>
      </c>
      <c r="DA217" s="411">
        <f t="shared" si="301"/>
        <v>0.10240987958341216</v>
      </c>
      <c r="DB217" s="412">
        <f t="shared" si="302"/>
        <v>9.0408572713456106E-2</v>
      </c>
    </row>
    <row r="218" spans="1:106" x14ac:dyDescent="0.25">
      <c r="A218" s="193">
        <v>22</v>
      </c>
      <c r="B218" s="192" t="s">
        <v>213</v>
      </c>
      <c r="C218" s="2">
        <v>2204</v>
      </c>
      <c r="D218" s="7" t="s">
        <v>216</v>
      </c>
      <c r="E218" s="24">
        <v>46532.904027690885</v>
      </c>
      <c r="F218" s="25">
        <v>16501.565064279879</v>
      </c>
      <c r="G218" s="26">
        <v>30031.338963411006</v>
      </c>
      <c r="H218" s="41">
        <v>43388.915446540152</v>
      </c>
      <c r="I218" s="33">
        <v>14925.064710628154</v>
      </c>
      <c r="J218" s="33">
        <v>28463.850735911998</v>
      </c>
      <c r="K218" s="33">
        <v>38424.772256610377</v>
      </c>
      <c r="L218" s="33">
        <v>13807.124381632158</v>
      </c>
      <c r="M218" s="42">
        <v>24617.647874978218</v>
      </c>
      <c r="N218" s="11">
        <v>45435.922433425018</v>
      </c>
      <c r="O218" s="12">
        <v>15014.314858605909</v>
      </c>
      <c r="P218" s="12">
        <v>30421.607574819107</v>
      </c>
      <c r="Q218" s="12">
        <v>40992.477970568085</v>
      </c>
      <c r="R218" s="12">
        <v>14005.040090375554</v>
      </c>
      <c r="S218" s="13">
        <v>26987.437880192527</v>
      </c>
      <c r="T218" s="50">
        <v>59308.74921035747</v>
      </c>
      <c r="U218" s="35">
        <v>16528.962022633423</v>
      </c>
      <c r="V218" s="35">
        <v>42779.787187724047</v>
      </c>
      <c r="W218" s="35">
        <v>49514.221469865486</v>
      </c>
      <c r="X218" s="35">
        <v>14601.325337324046</v>
      </c>
      <c r="Y218" s="51">
        <v>34912.896132541442</v>
      </c>
      <c r="Z218" s="59">
        <v>69359.370531135282</v>
      </c>
      <c r="AA218" s="37">
        <v>21804.929838774948</v>
      </c>
      <c r="AB218" s="37">
        <v>47554.440692360331</v>
      </c>
      <c r="AC218" s="37">
        <v>54332.946558764757</v>
      </c>
      <c r="AD218" s="37">
        <v>18026.567705728037</v>
      </c>
      <c r="AE218" s="226">
        <v>36306.378853036716</v>
      </c>
      <c r="AF218" s="41">
        <v>81530.849488566804</v>
      </c>
      <c r="AG218" s="33">
        <v>27213.221477518524</v>
      </c>
      <c r="AH218" s="33">
        <v>54317.628011048277</v>
      </c>
      <c r="AI218" s="33">
        <v>61544.524704443626</v>
      </c>
      <c r="AJ218" s="33">
        <v>21572.502393235856</v>
      </c>
      <c r="AK218" s="42">
        <v>39972.022311207766</v>
      </c>
      <c r="AL218" s="108">
        <v>18012.8828125</v>
      </c>
      <c r="AM218" s="333">
        <v>18994.20703125</v>
      </c>
      <c r="AN218" s="333">
        <v>20042.484375</v>
      </c>
      <c r="AO218" s="333">
        <v>21163</v>
      </c>
      <c r="AP218" s="388">
        <v>21810</v>
      </c>
      <c r="AQ218" s="93">
        <v>22208</v>
      </c>
      <c r="AR218" s="391">
        <f t="shared" si="264"/>
        <v>2583.312427669794</v>
      </c>
      <c r="AS218" s="122">
        <f t="shared" si="265"/>
        <v>916.0979525625213</v>
      </c>
      <c r="AT218" s="123">
        <f t="shared" si="266"/>
        <v>1667.2144751072731</v>
      </c>
      <c r="AU218" s="116">
        <f t="shared" si="267"/>
        <v>2284.3236032520354</v>
      </c>
      <c r="AV218" s="117">
        <f t="shared" si="268"/>
        <v>785.76929724272577</v>
      </c>
      <c r="AW218" s="117">
        <f t="shared" si="269"/>
        <v>1498.5543060093098</v>
      </c>
      <c r="AX218" s="117">
        <f t="shared" si="270"/>
        <v>2022.9732251202938</v>
      </c>
      <c r="AY218" s="117">
        <f t="shared" si="271"/>
        <v>726.91238749352078</v>
      </c>
      <c r="AZ218" s="118">
        <f t="shared" si="272"/>
        <v>1296.060837626773</v>
      </c>
      <c r="BA218" s="110">
        <f t="shared" si="273"/>
        <v>2266.9805590618066</v>
      </c>
      <c r="BB218" s="111">
        <f t="shared" si="274"/>
        <v>749.12443875141639</v>
      </c>
      <c r="BC218" s="111">
        <f t="shared" si="275"/>
        <v>1517.8561203103898</v>
      </c>
      <c r="BD218" s="111">
        <f t="shared" si="276"/>
        <v>2045.2792779372237</v>
      </c>
      <c r="BE218" s="111">
        <f t="shared" si="277"/>
        <v>698.76766913410927</v>
      </c>
      <c r="BF218" s="112">
        <f t="shared" si="278"/>
        <v>1346.5116088031141</v>
      </c>
      <c r="BG218" s="126">
        <f t="shared" si="279"/>
        <v>2802.473619541533</v>
      </c>
      <c r="BH218" s="127">
        <f t="shared" si="280"/>
        <v>781.03114032194981</v>
      </c>
      <c r="BI218" s="127">
        <f t="shared" si="281"/>
        <v>2021.4424792195834</v>
      </c>
      <c r="BJ218" s="127">
        <f t="shared" si="282"/>
        <v>2339.6598530390534</v>
      </c>
      <c r="BK218" s="127">
        <f t="shared" si="283"/>
        <v>689.94591207881899</v>
      </c>
      <c r="BL218" s="128">
        <f t="shared" si="284"/>
        <v>1649.7139409602344</v>
      </c>
      <c r="BM218" s="132">
        <f t="shared" si="285"/>
        <v>3180.1637107352262</v>
      </c>
      <c r="BN218" s="133">
        <f t="shared" si="286"/>
        <v>999.76753043443136</v>
      </c>
      <c r="BO218" s="133">
        <f t="shared" si="287"/>
        <v>2180.3961803007946</v>
      </c>
      <c r="BP218" s="133">
        <f t="shared" si="288"/>
        <v>2491.1942484532215</v>
      </c>
      <c r="BQ218" s="133">
        <f t="shared" si="289"/>
        <v>826.52763437542592</v>
      </c>
      <c r="BR218" s="231">
        <f t="shared" si="290"/>
        <v>1664.6666140777952</v>
      </c>
      <c r="BS218" s="401">
        <f t="shared" si="291"/>
        <v>3671.2378191897874</v>
      </c>
      <c r="BT218" s="402">
        <f t="shared" si="292"/>
        <v>1225.3792091822102</v>
      </c>
      <c r="BU218" s="402">
        <f t="shared" si="293"/>
        <v>2445.8586100075772</v>
      </c>
      <c r="BV218" s="402">
        <f t="shared" si="294"/>
        <v>2771.2772291266042</v>
      </c>
      <c r="BW218" s="402">
        <f t="shared" si="295"/>
        <v>971.38429364354533</v>
      </c>
      <c r="BX218" s="403">
        <f t="shared" si="296"/>
        <v>1799.8929354830586</v>
      </c>
      <c r="BY218" s="223">
        <f t="shared" si="309"/>
        <v>-6.7564847860769731E-2</v>
      </c>
      <c r="BZ218" s="143">
        <f t="shared" si="310"/>
        <v>-9.5536414122579044E-2</v>
      </c>
      <c r="CA218" s="143">
        <f t="shared" si="311"/>
        <v>-5.2195082923501154E-2</v>
      </c>
      <c r="CB218" s="143">
        <f t="shared" si="312"/>
        <v>-0.17424512698058792</v>
      </c>
      <c r="CC218" s="143">
        <f t="shared" si="313"/>
        <v>-0.16328394744085475</v>
      </c>
      <c r="CD218" s="147">
        <f t="shared" si="314"/>
        <v>-0.1802680558142484</v>
      </c>
      <c r="CE218" s="150">
        <f t="shared" si="315"/>
        <v>4.7178109105008637E-2</v>
      </c>
      <c r="CF218" s="144">
        <f t="shared" si="316"/>
        <v>5.9798834851415841E-3</v>
      </c>
      <c r="CG218" s="144">
        <f t="shared" si="317"/>
        <v>6.8780463229350261E-2</v>
      </c>
      <c r="CH218" s="144">
        <f t="shared" si="318"/>
        <v>6.6824227266980743E-2</v>
      </c>
      <c r="CI218" s="144">
        <f t="shared" si="319"/>
        <v>1.4334317796592493E-2</v>
      </c>
      <c r="CJ218" s="151">
        <f t="shared" si="320"/>
        <v>9.6263867988094914E-2</v>
      </c>
      <c r="CK218" s="155">
        <f t="shared" si="321"/>
        <v>0.3053272836544611</v>
      </c>
      <c r="CL218" s="145">
        <f t="shared" si="322"/>
        <v>0.10088020521025294</v>
      </c>
      <c r="CM218" s="145">
        <f t="shared" si="323"/>
        <v>0.40623032765481409</v>
      </c>
      <c r="CN218" s="145">
        <f t="shared" si="324"/>
        <v>0.20788554196250031</v>
      </c>
      <c r="CO218" s="145">
        <f t="shared" si="325"/>
        <v>4.2576475547418564E-2</v>
      </c>
      <c r="CP218" s="156">
        <f t="shared" si="326"/>
        <v>0.29367212580657082</v>
      </c>
      <c r="CQ218" s="160">
        <f t="shared" si="303"/>
        <v>0.16946270920551817</v>
      </c>
      <c r="CR218" s="146">
        <f t="shared" si="304"/>
        <v>0.3191953498905159</v>
      </c>
      <c r="CS218" s="146">
        <f t="shared" si="305"/>
        <v>0.11161003404912691</v>
      </c>
      <c r="CT218" s="146">
        <f t="shared" si="306"/>
        <v>9.7320021316137678E-2</v>
      </c>
      <c r="CU218" s="146">
        <f t="shared" si="307"/>
        <v>0.23458434691872487</v>
      </c>
      <c r="CV218" s="408">
        <f t="shared" si="308"/>
        <v>3.9913123082231036E-2</v>
      </c>
      <c r="CW218" s="410">
        <f t="shared" si="297"/>
        <v>0.17548427651845211</v>
      </c>
      <c r="CX218" s="411">
        <f t="shared" si="298"/>
        <v>0.24803068291126529</v>
      </c>
      <c r="CY218" s="411">
        <f t="shared" si="299"/>
        <v>0.14221988988242812</v>
      </c>
      <c r="CZ218" s="411">
        <f t="shared" si="300"/>
        <v>0.13272937696981074</v>
      </c>
      <c r="DA218" s="411">
        <f t="shared" si="301"/>
        <v>0.19670603663397773</v>
      </c>
      <c r="DB218" s="412">
        <f t="shared" si="302"/>
        <v>0.10096417142037424</v>
      </c>
    </row>
    <row r="219" spans="1:106" ht="30" x14ac:dyDescent="0.25">
      <c r="A219" s="191">
        <v>23</v>
      </c>
      <c r="B219" s="192" t="s">
        <v>357</v>
      </c>
      <c r="C219" s="2">
        <v>2301</v>
      </c>
      <c r="D219" s="7" t="s">
        <v>217</v>
      </c>
      <c r="E219" s="24">
        <v>1468242.6534526881</v>
      </c>
      <c r="F219" s="25">
        <v>628481.99212175072</v>
      </c>
      <c r="G219" s="26">
        <v>839760.66133093741</v>
      </c>
      <c r="H219" s="41">
        <v>1827755.8703374895</v>
      </c>
      <c r="I219" s="33">
        <v>812083.06951186224</v>
      </c>
      <c r="J219" s="33">
        <v>1015672.8008256273</v>
      </c>
      <c r="K219" s="33">
        <v>1629684.285271327</v>
      </c>
      <c r="L219" s="33">
        <v>751255.16480899823</v>
      </c>
      <c r="M219" s="42">
        <v>878429.12046232878</v>
      </c>
      <c r="N219" s="11">
        <v>1904404.5956886485</v>
      </c>
      <c r="O219" s="12">
        <v>875090.43144826568</v>
      </c>
      <c r="P219" s="12">
        <v>1029314.1642403828</v>
      </c>
      <c r="Q219" s="12">
        <v>1729385.2601205199</v>
      </c>
      <c r="R219" s="12">
        <v>816266.12273368507</v>
      </c>
      <c r="S219" s="13">
        <v>913119.13738683483</v>
      </c>
      <c r="T219" s="50">
        <v>2030004.2243801821</v>
      </c>
      <c r="U219" s="35">
        <v>935637.40277660207</v>
      </c>
      <c r="V219" s="35">
        <v>1094366.8216035799</v>
      </c>
      <c r="W219" s="35">
        <v>1719642.4593064082</v>
      </c>
      <c r="X219" s="35">
        <v>826521.71969437937</v>
      </c>
      <c r="Y219" s="51">
        <v>893120.73961202893</v>
      </c>
      <c r="Z219" s="59">
        <v>2339413.1929207835</v>
      </c>
      <c r="AA219" s="37">
        <v>1074436.0463065172</v>
      </c>
      <c r="AB219" s="37">
        <v>1264977.1466142666</v>
      </c>
      <c r="AC219" s="37">
        <v>1854029.4130830674</v>
      </c>
      <c r="AD219" s="37">
        <v>888257.5764943317</v>
      </c>
      <c r="AE219" s="226">
        <v>965771.83658873569</v>
      </c>
      <c r="AF219" s="41">
        <v>2595496.1102925073</v>
      </c>
      <c r="AG219" s="33">
        <v>1139739.8668973243</v>
      </c>
      <c r="AH219" s="33">
        <v>1455756.243395183</v>
      </c>
      <c r="AI219" s="33">
        <v>1974778.5957779102</v>
      </c>
      <c r="AJ219" s="33">
        <v>903496.15633050911</v>
      </c>
      <c r="AK219" s="42">
        <v>1071282.4394474011</v>
      </c>
      <c r="AL219" s="108">
        <v>368013</v>
      </c>
      <c r="AM219" s="333">
        <v>368013</v>
      </c>
      <c r="AN219" s="333">
        <v>368013</v>
      </c>
      <c r="AO219" s="333">
        <v>368013</v>
      </c>
      <c r="AP219" s="388">
        <v>387229</v>
      </c>
      <c r="AQ219" s="93">
        <v>395133</v>
      </c>
      <c r="AR219" s="391">
        <f t="shared" si="264"/>
        <v>3989.6488804816354</v>
      </c>
      <c r="AS219" s="122">
        <f t="shared" si="265"/>
        <v>1707.7711714579395</v>
      </c>
      <c r="AT219" s="123">
        <f t="shared" si="266"/>
        <v>2281.8777090236958</v>
      </c>
      <c r="AU219" s="116">
        <f t="shared" si="267"/>
        <v>4966.5524596617233</v>
      </c>
      <c r="AV219" s="117">
        <f t="shared" si="268"/>
        <v>2206.6695185003309</v>
      </c>
      <c r="AW219" s="117">
        <f t="shared" si="269"/>
        <v>2759.8829411613915</v>
      </c>
      <c r="AX219" s="117">
        <f t="shared" si="270"/>
        <v>4428.3334699353745</v>
      </c>
      <c r="AY219" s="117">
        <f t="shared" si="271"/>
        <v>2041.382138155441</v>
      </c>
      <c r="AZ219" s="118">
        <f t="shared" si="272"/>
        <v>2386.9513317799342</v>
      </c>
      <c r="BA219" s="110">
        <f t="shared" si="273"/>
        <v>5174.8296818010467</v>
      </c>
      <c r="BB219" s="111">
        <f t="shared" si="274"/>
        <v>2377.8791277706646</v>
      </c>
      <c r="BC219" s="111">
        <f t="shared" si="275"/>
        <v>2796.9505540303817</v>
      </c>
      <c r="BD219" s="111">
        <f t="shared" si="276"/>
        <v>4699.2504615883681</v>
      </c>
      <c r="BE219" s="111">
        <f t="shared" si="277"/>
        <v>2218.0361094137575</v>
      </c>
      <c r="BF219" s="112">
        <f t="shared" si="278"/>
        <v>2481.2143521746102</v>
      </c>
      <c r="BG219" s="126">
        <f t="shared" si="279"/>
        <v>5516.1209641512178</v>
      </c>
      <c r="BH219" s="127">
        <f t="shared" si="280"/>
        <v>2542.4031291737033</v>
      </c>
      <c r="BI219" s="127">
        <f t="shared" si="281"/>
        <v>2973.717834977514</v>
      </c>
      <c r="BJ219" s="127">
        <f t="shared" si="282"/>
        <v>4672.7763946013001</v>
      </c>
      <c r="BK219" s="127">
        <f t="shared" si="283"/>
        <v>2245.9035949664262</v>
      </c>
      <c r="BL219" s="128">
        <f t="shared" si="284"/>
        <v>2426.8727996348744</v>
      </c>
      <c r="BM219" s="132">
        <f t="shared" si="285"/>
        <v>6041.4204331823903</v>
      </c>
      <c r="BN219" s="133">
        <f t="shared" si="286"/>
        <v>2774.6786689698274</v>
      </c>
      <c r="BO219" s="133">
        <f t="shared" si="287"/>
        <v>3266.7417642125633</v>
      </c>
      <c r="BP219" s="133">
        <f t="shared" si="288"/>
        <v>4787.9405031210663</v>
      </c>
      <c r="BQ219" s="133">
        <f t="shared" si="289"/>
        <v>2293.8818541336823</v>
      </c>
      <c r="BR219" s="231">
        <f t="shared" si="290"/>
        <v>2494.0586489873835</v>
      </c>
      <c r="BS219" s="401">
        <f t="shared" si="291"/>
        <v>6568.6645010477669</v>
      </c>
      <c r="BT219" s="402">
        <f t="shared" si="292"/>
        <v>2884.4461659677231</v>
      </c>
      <c r="BU219" s="402">
        <f t="shared" si="293"/>
        <v>3684.2183350800442</v>
      </c>
      <c r="BV219" s="402">
        <f t="shared" si="294"/>
        <v>4997.7566940192546</v>
      </c>
      <c r="BW219" s="402">
        <f t="shared" si="295"/>
        <v>2286.5621356113234</v>
      </c>
      <c r="BX219" s="403">
        <f t="shared" si="296"/>
        <v>2711.1945584079313</v>
      </c>
      <c r="BY219" s="223">
        <f t="shared" si="309"/>
        <v>0.24485953737917759</v>
      </c>
      <c r="BZ219" s="143">
        <f t="shared" si="310"/>
        <v>0.29213418950998993</v>
      </c>
      <c r="CA219" s="143">
        <f t="shared" si="311"/>
        <v>0.20947889987593199</v>
      </c>
      <c r="CB219" s="143">
        <f t="shared" si="312"/>
        <v>0.1099556884817344</v>
      </c>
      <c r="CC219" s="143">
        <f t="shared" si="313"/>
        <v>0.195348751796</v>
      </c>
      <c r="CD219" s="147">
        <f t="shared" si="314"/>
        <v>4.604699995127861E-2</v>
      </c>
      <c r="CE219" s="150">
        <f t="shared" si="315"/>
        <v>4.1935975474123928E-2</v>
      </c>
      <c r="CF219" s="144">
        <f t="shared" si="316"/>
        <v>7.7587335953545666E-2</v>
      </c>
      <c r="CG219" s="144">
        <f t="shared" si="317"/>
        <v>1.3430864155923707E-2</v>
      </c>
      <c r="CH219" s="144">
        <f t="shared" si="318"/>
        <v>6.1178091824450297E-2</v>
      </c>
      <c r="CI219" s="144">
        <f t="shared" si="319"/>
        <v>8.6536453884101347E-2</v>
      </c>
      <c r="CJ219" s="151">
        <f t="shared" si="320"/>
        <v>3.94909687263649E-2</v>
      </c>
      <c r="CK219" s="155">
        <f t="shared" si="321"/>
        <v>6.5952176851429886E-2</v>
      </c>
      <c r="CL219" s="145">
        <f t="shared" si="322"/>
        <v>6.9189387922036563E-2</v>
      </c>
      <c r="CM219" s="145">
        <f t="shared" si="323"/>
        <v>6.3200002121028692E-2</v>
      </c>
      <c r="CN219" s="145">
        <f t="shared" si="324"/>
        <v>-5.6336786480027864E-3</v>
      </c>
      <c r="CO219" s="145">
        <f t="shared" si="325"/>
        <v>1.2564036011133451E-2</v>
      </c>
      <c r="CP219" s="156">
        <f t="shared" si="326"/>
        <v>-2.190119224971818E-2</v>
      </c>
      <c r="CQ219" s="160">
        <f t="shared" si="303"/>
        <v>0.15241789392584776</v>
      </c>
      <c r="CR219" s="146">
        <f t="shared" si="304"/>
        <v>0.14834661709548549</v>
      </c>
      <c r="CS219" s="146">
        <f t="shared" si="305"/>
        <v>0.15589866363153324</v>
      </c>
      <c r="CT219" s="146">
        <f t="shared" si="306"/>
        <v>7.8148194730468662E-2</v>
      </c>
      <c r="CU219" s="146">
        <f t="shared" si="307"/>
        <v>7.4693568636986618E-2</v>
      </c>
      <c r="CV219" s="408">
        <f t="shared" si="308"/>
        <v>8.1345213199579658E-2</v>
      </c>
      <c r="CW219" s="410">
        <f t="shared" si="297"/>
        <v>0.10946459485936361</v>
      </c>
      <c r="CX219" s="411">
        <f t="shared" si="298"/>
        <v>6.0779625567566935E-2</v>
      </c>
      <c r="CY219" s="411">
        <f t="shared" si="299"/>
        <v>0.15081623987558987</v>
      </c>
      <c r="CZ219" s="411">
        <f t="shared" si="300"/>
        <v>6.5127975771457083E-2</v>
      </c>
      <c r="DA219" s="411">
        <f t="shared" si="301"/>
        <v>1.7155586667010714E-2</v>
      </c>
      <c r="DB219" s="412">
        <f t="shared" si="302"/>
        <v>0.10925003076435334</v>
      </c>
    </row>
    <row r="220" spans="1:106" x14ac:dyDescent="0.25">
      <c r="A220" s="191">
        <v>24</v>
      </c>
      <c r="B220" s="192" t="s">
        <v>218</v>
      </c>
      <c r="C220" s="2">
        <v>2401</v>
      </c>
      <c r="D220" s="7" t="s">
        <v>218</v>
      </c>
      <c r="E220" s="24">
        <v>304666.18214747397</v>
      </c>
      <c r="F220" s="25">
        <v>118101.05660276972</v>
      </c>
      <c r="G220" s="26">
        <v>186565.12554470426</v>
      </c>
      <c r="H220" s="41">
        <v>527563.25616201921</v>
      </c>
      <c r="I220" s="33">
        <v>201144.31349783644</v>
      </c>
      <c r="J220" s="33">
        <v>326418.94266418274</v>
      </c>
      <c r="K220" s="33">
        <v>468389.1863727317</v>
      </c>
      <c r="L220" s="33">
        <v>186077.89037892583</v>
      </c>
      <c r="M220" s="42">
        <v>282311.29599380586</v>
      </c>
      <c r="N220" s="11">
        <v>573845.35880568903</v>
      </c>
      <c r="O220" s="12">
        <v>218077.54286301832</v>
      </c>
      <c r="P220" s="12">
        <v>355767.81594267068</v>
      </c>
      <c r="Q220" s="12">
        <v>519024.84439174179</v>
      </c>
      <c r="R220" s="12">
        <v>203418.18853336267</v>
      </c>
      <c r="S220" s="13">
        <v>315606.65585837915</v>
      </c>
      <c r="T220" s="50">
        <v>572099.18507984804</v>
      </c>
      <c r="U220" s="35">
        <v>219825.57306911543</v>
      </c>
      <c r="V220" s="35">
        <v>352273.61201073264</v>
      </c>
      <c r="W220" s="35">
        <v>481682.18964487943</v>
      </c>
      <c r="X220" s="35">
        <v>194189.12726949755</v>
      </c>
      <c r="Y220" s="51">
        <v>287493.06237538188</v>
      </c>
      <c r="Z220" s="59">
        <v>531548.41909035773</v>
      </c>
      <c r="AA220" s="37">
        <v>198861.31782543848</v>
      </c>
      <c r="AB220" s="37">
        <v>332687.10126491927</v>
      </c>
      <c r="AC220" s="37">
        <v>418399.14455738722</v>
      </c>
      <c r="AD220" s="37">
        <v>164402.59319045671</v>
      </c>
      <c r="AE220" s="226">
        <v>253996.55136693051</v>
      </c>
      <c r="AF220" s="41">
        <v>814018.6056345735</v>
      </c>
      <c r="AG220" s="33">
        <v>287339.16705462965</v>
      </c>
      <c r="AH220" s="33">
        <v>526679.43857994385</v>
      </c>
      <c r="AI220" s="33">
        <v>615360.19473857072</v>
      </c>
      <c r="AJ220" s="33">
        <v>227779.90007824777</v>
      </c>
      <c r="AK220" s="42">
        <v>387580.29466032295</v>
      </c>
      <c r="AL220" s="108">
        <v>144076</v>
      </c>
      <c r="AM220" s="333">
        <v>144076</v>
      </c>
      <c r="AN220" s="333">
        <v>144076</v>
      </c>
      <c r="AO220" s="333">
        <v>144076</v>
      </c>
      <c r="AP220" s="388">
        <v>152340</v>
      </c>
      <c r="AQ220" s="93">
        <v>156253</v>
      </c>
      <c r="AR220" s="391">
        <f t="shared" si="264"/>
        <v>2114.6213258799103</v>
      </c>
      <c r="AS220" s="122">
        <f t="shared" si="265"/>
        <v>819.71359978601379</v>
      </c>
      <c r="AT220" s="123">
        <f t="shared" si="266"/>
        <v>1294.9077260938968</v>
      </c>
      <c r="AU220" s="116">
        <f t="shared" si="267"/>
        <v>3661.7011588468531</v>
      </c>
      <c r="AV220" s="117">
        <f t="shared" si="268"/>
        <v>1396.0986805424666</v>
      </c>
      <c r="AW220" s="117">
        <f t="shared" si="269"/>
        <v>2265.6024783043863</v>
      </c>
      <c r="AX220" s="117">
        <f t="shared" si="270"/>
        <v>3250.9868845104784</v>
      </c>
      <c r="AY220" s="117">
        <f t="shared" si="271"/>
        <v>1291.5259333888075</v>
      </c>
      <c r="AZ220" s="118">
        <f t="shared" si="272"/>
        <v>1959.4609511216709</v>
      </c>
      <c r="BA220" s="110">
        <f t="shared" si="273"/>
        <v>3982.9351092873831</v>
      </c>
      <c r="BB220" s="111">
        <f t="shared" si="274"/>
        <v>1513.6285214957265</v>
      </c>
      <c r="BC220" s="111">
        <f t="shared" si="275"/>
        <v>2469.3065877916561</v>
      </c>
      <c r="BD220" s="111">
        <f t="shared" si="276"/>
        <v>3602.4379104898931</v>
      </c>
      <c r="BE220" s="111">
        <f t="shared" si="277"/>
        <v>1411.8811497637544</v>
      </c>
      <c r="BF220" s="112">
        <f t="shared" si="278"/>
        <v>2190.5567607261387</v>
      </c>
      <c r="BG220" s="126">
        <f t="shared" si="279"/>
        <v>3970.8152994242487</v>
      </c>
      <c r="BH220" s="127">
        <f t="shared" si="280"/>
        <v>1525.7612167822222</v>
      </c>
      <c r="BI220" s="127">
        <f t="shared" si="281"/>
        <v>2445.054082642027</v>
      </c>
      <c r="BJ220" s="127">
        <f t="shared" si="282"/>
        <v>3343.2507124356553</v>
      </c>
      <c r="BK220" s="127">
        <f t="shared" si="283"/>
        <v>1347.8242543483825</v>
      </c>
      <c r="BL220" s="128">
        <f t="shared" si="284"/>
        <v>1995.4264580872725</v>
      </c>
      <c r="BM220" s="132">
        <f t="shared" si="285"/>
        <v>3489.2242292920946</v>
      </c>
      <c r="BN220" s="133">
        <f t="shared" si="286"/>
        <v>1305.3782186256958</v>
      </c>
      <c r="BO220" s="133">
        <f t="shared" si="287"/>
        <v>2183.8460106663993</v>
      </c>
      <c r="BP220" s="133">
        <f t="shared" si="288"/>
        <v>2746.4825033306238</v>
      </c>
      <c r="BQ220" s="133">
        <f t="shared" si="289"/>
        <v>1079.182047987769</v>
      </c>
      <c r="BR220" s="231">
        <f t="shared" si="290"/>
        <v>1667.3004553428548</v>
      </c>
      <c r="BS220" s="401">
        <f t="shared" si="291"/>
        <v>5209.6190513754837</v>
      </c>
      <c r="BT220" s="402">
        <f t="shared" si="292"/>
        <v>1838.9353615906871</v>
      </c>
      <c r="BU220" s="402">
        <f t="shared" si="293"/>
        <v>3370.6836897847966</v>
      </c>
      <c r="BV220" s="402">
        <f t="shared" si="294"/>
        <v>3938.2296323179121</v>
      </c>
      <c r="BW220" s="402">
        <f t="shared" si="295"/>
        <v>1457.763371444054</v>
      </c>
      <c r="BX220" s="403">
        <f t="shared" si="296"/>
        <v>2480.4662608738581</v>
      </c>
      <c r="BY220" s="223">
        <f t="shared" si="309"/>
        <v>0.73161081562590924</v>
      </c>
      <c r="BZ220" s="143">
        <f t="shared" si="310"/>
        <v>0.7031542247279029</v>
      </c>
      <c r="CA220" s="143">
        <f t="shared" si="311"/>
        <v>0.74962465096922448</v>
      </c>
      <c r="CB220" s="143">
        <f t="shared" si="312"/>
        <v>0.53738489474360973</v>
      </c>
      <c r="CC220" s="143">
        <f t="shared" si="313"/>
        <v>0.5755819273048054</v>
      </c>
      <c r="CD220" s="147">
        <f t="shared" si="314"/>
        <v>0.51320508144036359</v>
      </c>
      <c r="CE220" s="150">
        <f t="shared" si="315"/>
        <v>8.772806313382861E-2</v>
      </c>
      <c r="CF220" s="144">
        <f t="shared" si="316"/>
        <v>8.418447964408407E-2</v>
      </c>
      <c r="CG220" s="144">
        <f t="shared" si="317"/>
        <v>8.9911673136818623E-2</v>
      </c>
      <c r="CH220" s="144">
        <f t="shared" si="318"/>
        <v>0.10810595012053839</v>
      </c>
      <c r="CI220" s="144">
        <f t="shared" si="319"/>
        <v>9.318838535371049E-2</v>
      </c>
      <c r="CJ220" s="151">
        <f t="shared" si="320"/>
        <v>0.11793846132640691</v>
      </c>
      <c r="CK220" s="155">
        <f t="shared" si="321"/>
        <v>-3.0429343011071741E-3</v>
      </c>
      <c r="CL220" s="145">
        <f t="shared" si="322"/>
        <v>8.0156360125311511E-3</v>
      </c>
      <c r="CM220" s="145">
        <f t="shared" si="323"/>
        <v>-9.8215852456454544E-3</v>
      </c>
      <c r="CN220" s="145">
        <f t="shared" si="324"/>
        <v>-7.1947721097291889E-2</v>
      </c>
      <c r="CO220" s="145">
        <f t="shared" si="325"/>
        <v>-4.5369892094734986E-2</v>
      </c>
      <c r="CP220" s="156">
        <f t="shared" si="326"/>
        <v>-8.9077948646344662E-2</v>
      </c>
      <c r="CQ220" s="160">
        <f t="shared" si="303"/>
        <v>-7.0880656793507996E-2</v>
      </c>
      <c r="CR220" s="146">
        <f t="shared" si="304"/>
        <v>-9.536768152577757E-2</v>
      </c>
      <c r="CS220" s="146">
        <f t="shared" si="305"/>
        <v>-5.5600277960123318E-2</v>
      </c>
      <c r="CT220" s="146">
        <f t="shared" si="306"/>
        <v>-0.13137925056798899</v>
      </c>
      <c r="CU220" s="146">
        <f t="shared" si="307"/>
        <v>-0.15338929886482675</v>
      </c>
      <c r="CV220" s="408">
        <f t="shared" si="308"/>
        <v>-0.11651241505339256</v>
      </c>
      <c r="CW220" s="410">
        <f t="shared" si="297"/>
        <v>0.53141007742551249</v>
      </c>
      <c r="CX220" s="411">
        <f t="shared" si="298"/>
        <v>0.44492237201634904</v>
      </c>
      <c r="CY220" s="411">
        <f t="shared" si="299"/>
        <v>0.5831074802041939</v>
      </c>
      <c r="CZ220" s="411">
        <f t="shared" si="300"/>
        <v>0.4707491703634889</v>
      </c>
      <c r="DA220" s="411">
        <f t="shared" si="301"/>
        <v>0.38550065213612456</v>
      </c>
      <c r="DB220" s="412">
        <f t="shared" si="302"/>
        <v>0.52592738985819398</v>
      </c>
    </row>
    <row r="221" spans="1:106" x14ac:dyDescent="0.25">
      <c r="A221" s="193">
        <v>24</v>
      </c>
      <c r="B221" s="192" t="s">
        <v>218</v>
      </c>
      <c r="C221" s="2">
        <v>2402</v>
      </c>
      <c r="D221" s="7" t="s">
        <v>219</v>
      </c>
      <c r="E221" s="24">
        <v>980067.31835545646</v>
      </c>
      <c r="F221" s="25">
        <v>607180.25928899413</v>
      </c>
      <c r="G221" s="26">
        <v>372887.05906646233</v>
      </c>
      <c r="H221" s="41">
        <v>1384466.4738073791</v>
      </c>
      <c r="I221" s="33">
        <v>837548.22263268975</v>
      </c>
      <c r="J221" s="33">
        <v>546918.25117468939</v>
      </c>
      <c r="K221" s="33">
        <v>1247828.329104322</v>
      </c>
      <c r="L221" s="33">
        <v>774812.88756287005</v>
      </c>
      <c r="M221" s="42">
        <v>473015.4415414519</v>
      </c>
      <c r="N221" s="11">
        <v>1218062.2785068625</v>
      </c>
      <c r="O221" s="12">
        <v>680939.20520396193</v>
      </c>
      <c r="P221" s="12">
        <v>537123.07330290054</v>
      </c>
      <c r="Q221" s="12">
        <v>1111655.3707331433</v>
      </c>
      <c r="R221" s="12">
        <v>635165.90385899448</v>
      </c>
      <c r="S221" s="13">
        <v>476489.46687414881</v>
      </c>
      <c r="T221" s="50">
        <v>1188215.6007075531</v>
      </c>
      <c r="U221" s="35">
        <v>725973.07531450526</v>
      </c>
      <c r="V221" s="35">
        <v>462242.52539304778</v>
      </c>
      <c r="W221" s="35">
        <v>1018548.3097749182</v>
      </c>
      <c r="X221" s="35">
        <v>641308.81565882545</v>
      </c>
      <c r="Y221" s="51">
        <v>377239.4941160928</v>
      </c>
      <c r="Z221" s="59">
        <v>1353152.9687995492</v>
      </c>
      <c r="AA221" s="37">
        <v>908871.75730340846</v>
      </c>
      <c r="AB221" s="37">
        <v>444281.21149614075</v>
      </c>
      <c r="AC221" s="37">
        <v>1090577.5803107447</v>
      </c>
      <c r="AD221" s="37">
        <v>751382.29703078896</v>
      </c>
      <c r="AE221" s="226">
        <v>339195.28327995579</v>
      </c>
      <c r="AF221" s="41">
        <v>1529266.7195467066</v>
      </c>
      <c r="AG221" s="33">
        <v>1136465.0304355363</v>
      </c>
      <c r="AH221" s="33">
        <v>392801.68911117036</v>
      </c>
      <c r="AI221" s="33">
        <v>1189960.5713491337</v>
      </c>
      <c r="AJ221" s="33">
        <v>900900.12346215721</v>
      </c>
      <c r="AK221" s="42">
        <v>289060.44788697659</v>
      </c>
      <c r="AL221" s="108">
        <v>95942</v>
      </c>
      <c r="AM221" s="333">
        <v>95942</v>
      </c>
      <c r="AN221" s="333">
        <v>95942</v>
      </c>
      <c r="AO221" s="333">
        <v>95942</v>
      </c>
      <c r="AP221" s="388">
        <v>101040</v>
      </c>
      <c r="AQ221" s="93">
        <v>102928</v>
      </c>
      <c r="AR221" s="391">
        <f t="shared" si="264"/>
        <v>10215.206253314049</v>
      </c>
      <c r="AS221" s="122">
        <f t="shared" si="265"/>
        <v>6328.6179075795189</v>
      </c>
      <c r="AT221" s="123">
        <f t="shared" si="266"/>
        <v>3886.5883457345303</v>
      </c>
      <c r="AU221" s="116">
        <f t="shared" si="267"/>
        <v>14430.244041268466</v>
      </c>
      <c r="AV221" s="117">
        <f t="shared" si="268"/>
        <v>8729.7348672394746</v>
      </c>
      <c r="AW221" s="117">
        <f t="shared" si="269"/>
        <v>5700.5091740289909</v>
      </c>
      <c r="AX221" s="117">
        <f t="shared" si="270"/>
        <v>13006.06959521713</v>
      </c>
      <c r="AY221" s="117">
        <f t="shared" si="271"/>
        <v>8075.8467361830062</v>
      </c>
      <c r="AZ221" s="118">
        <f t="shared" si="272"/>
        <v>4930.2228590341238</v>
      </c>
      <c r="BA221" s="110">
        <f t="shared" si="273"/>
        <v>12695.81912516794</v>
      </c>
      <c r="BB221" s="111">
        <f t="shared" si="274"/>
        <v>7097.4047362360789</v>
      </c>
      <c r="BC221" s="111">
        <f t="shared" si="275"/>
        <v>5598.4143889318602</v>
      </c>
      <c r="BD221" s="111">
        <f t="shared" si="276"/>
        <v>11586.743769497649</v>
      </c>
      <c r="BE221" s="111">
        <f t="shared" si="277"/>
        <v>6620.311269923438</v>
      </c>
      <c r="BF221" s="112">
        <f t="shared" si="278"/>
        <v>4966.4324995742099</v>
      </c>
      <c r="BG221" s="126">
        <f t="shared" si="279"/>
        <v>12384.728280706606</v>
      </c>
      <c r="BH221" s="127">
        <f t="shared" si="280"/>
        <v>7566.7911375050062</v>
      </c>
      <c r="BI221" s="127">
        <f t="shared" si="281"/>
        <v>4817.9371432015987</v>
      </c>
      <c r="BJ221" s="127">
        <f t="shared" si="282"/>
        <v>10616.29223671508</v>
      </c>
      <c r="BK221" s="127">
        <f t="shared" si="283"/>
        <v>6684.3386176942886</v>
      </c>
      <c r="BL221" s="128">
        <f t="shared" si="284"/>
        <v>3931.9536190207914</v>
      </c>
      <c r="BM221" s="132">
        <f t="shared" si="285"/>
        <v>13392.250285031167</v>
      </c>
      <c r="BN221" s="133">
        <f t="shared" si="286"/>
        <v>8995.1678276267648</v>
      </c>
      <c r="BO221" s="133">
        <f t="shared" si="287"/>
        <v>4397.0824574044018</v>
      </c>
      <c r="BP221" s="133">
        <f t="shared" si="288"/>
        <v>10793.523162220356</v>
      </c>
      <c r="BQ221" s="133">
        <f t="shared" si="289"/>
        <v>7436.4835414765339</v>
      </c>
      <c r="BR221" s="231">
        <f t="shared" si="290"/>
        <v>3357.0396207438221</v>
      </c>
      <c r="BS221" s="401">
        <f t="shared" si="291"/>
        <v>14857.635624385071</v>
      </c>
      <c r="BT221" s="402">
        <f t="shared" si="292"/>
        <v>11041.359303936115</v>
      </c>
      <c r="BU221" s="402">
        <f t="shared" si="293"/>
        <v>3816.2763204489579</v>
      </c>
      <c r="BV221" s="402">
        <f t="shared" si="294"/>
        <v>11561.096799210454</v>
      </c>
      <c r="BW221" s="402">
        <f t="shared" si="295"/>
        <v>8752.7215477047757</v>
      </c>
      <c r="BX221" s="403">
        <f t="shared" si="296"/>
        <v>2808.3752515056799</v>
      </c>
      <c r="BY221" s="223">
        <f t="shared" si="309"/>
        <v>0.41262385540056634</v>
      </c>
      <c r="BZ221" s="143">
        <f t="shared" si="310"/>
        <v>0.37940621391982615</v>
      </c>
      <c r="CA221" s="143">
        <f t="shared" si="311"/>
        <v>0.46671287693362462</v>
      </c>
      <c r="CB221" s="143">
        <f t="shared" si="312"/>
        <v>0.27320675399947625</v>
      </c>
      <c r="CC221" s="143">
        <f t="shared" si="313"/>
        <v>0.27608379177243531</v>
      </c>
      <c r="CD221" s="147">
        <f t="shared" si="314"/>
        <v>0.26852200965532291</v>
      </c>
      <c r="CE221" s="150">
        <f t="shared" si="315"/>
        <v>-0.1201937341558684</v>
      </c>
      <c r="CF221" s="144">
        <f t="shared" si="316"/>
        <v>-0.1869850752431354</v>
      </c>
      <c r="CG221" s="144">
        <f t="shared" si="317"/>
        <v>-1.7909765949025179E-2</v>
      </c>
      <c r="CH221" s="144">
        <f t="shared" si="318"/>
        <v>-0.10912795870640493</v>
      </c>
      <c r="CI221" s="144">
        <f t="shared" si="319"/>
        <v>-0.18023317106034106</v>
      </c>
      <c r="CJ221" s="151">
        <f t="shared" si="320"/>
        <v>7.344422671225777E-3</v>
      </c>
      <c r="CK221" s="155">
        <f t="shared" si="321"/>
        <v>-2.4503408672909836E-2</v>
      </c>
      <c r="CL221" s="145">
        <f t="shared" si="322"/>
        <v>6.6134935052027624E-2</v>
      </c>
      <c r="CM221" s="145">
        <f t="shared" si="323"/>
        <v>-0.13941041007490898</v>
      </c>
      <c r="CN221" s="145">
        <f t="shared" si="324"/>
        <v>-8.3755328683223468E-2</v>
      </c>
      <c r="CO221" s="145">
        <f t="shared" si="325"/>
        <v>9.6713500559606237E-3</v>
      </c>
      <c r="CP221" s="156">
        <f t="shared" si="326"/>
        <v>-0.20829415896463055</v>
      </c>
      <c r="CQ221" s="160">
        <f t="shared" si="303"/>
        <v>0.13881097672323098</v>
      </c>
      <c r="CR221" s="146">
        <f t="shared" si="304"/>
        <v>0.2519359025948284</v>
      </c>
      <c r="CS221" s="146">
        <f t="shared" si="305"/>
        <v>-3.8856905001620971E-2</v>
      </c>
      <c r="CT221" s="146">
        <f t="shared" si="306"/>
        <v>7.0717578974475628E-2</v>
      </c>
      <c r="CU221" s="146">
        <f t="shared" si="307"/>
        <v>0.17163880907965298</v>
      </c>
      <c r="CV221" s="408">
        <f t="shared" si="308"/>
        <v>-0.10084896048670124</v>
      </c>
      <c r="CW221" s="410">
        <f t="shared" si="297"/>
        <v>0.13015065909613824</v>
      </c>
      <c r="CX221" s="411">
        <f t="shared" si="298"/>
        <v>0.25041296673954233</v>
      </c>
      <c r="CY221" s="411">
        <f t="shared" si="299"/>
        <v>-0.11587148196434044</v>
      </c>
      <c r="CZ221" s="411">
        <f t="shared" si="300"/>
        <v>9.112876775815551E-2</v>
      </c>
      <c r="DA221" s="411">
        <f t="shared" si="301"/>
        <v>0.1989903502148142</v>
      </c>
      <c r="DB221" s="412">
        <f t="shared" si="302"/>
        <v>-0.14780522567467508</v>
      </c>
    </row>
    <row r="222" spans="1:106" x14ac:dyDescent="0.25">
      <c r="A222" s="193">
        <v>24</v>
      </c>
      <c r="B222" s="192" t="s">
        <v>218</v>
      </c>
      <c r="C222" s="2">
        <v>2403</v>
      </c>
      <c r="D222" s="7" t="s">
        <v>220</v>
      </c>
      <c r="E222" s="24">
        <v>315558.26568350237</v>
      </c>
      <c r="F222" s="25">
        <v>126931.20426111433</v>
      </c>
      <c r="G222" s="26">
        <v>188627.06142238804</v>
      </c>
      <c r="H222" s="41">
        <v>368221.50302684895</v>
      </c>
      <c r="I222" s="33">
        <v>144197.88001293622</v>
      </c>
      <c r="J222" s="33">
        <v>224023.62301391273</v>
      </c>
      <c r="K222" s="33">
        <v>327149.1808695831</v>
      </c>
      <c r="L222" s="33">
        <v>133396.94691497833</v>
      </c>
      <c r="M222" s="42">
        <v>193752.23395460477</v>
      </c>
      <c r="N222" s="11">
        <v>406637.82773401879</v>
      </c>
      <c r="O222" s="12">
        <v>155739.20977574075</v>
      </c>
      <c r="P222" s="12">
        <v>250898.61795827805</v>
      </c>
      <c r="Q222" s="12">
        <v>367845.99891286046</v>
      </c>
      <c r="R222" s="12">
        <v>145270.29019259408</v>
      </c>
      <c r="S222" s="13">
        <v>222575.70872026638</v>
      </c>
      <c r="T222" s="50">
        <v>435517.23002696538</v>
      </c>
      <c r="U222" s="35">
        <v>165802.97606092601</v>
      </c>
      <c r="V222" s="35">
        <v>269714.25396603934</v>
      </c>
      <c r="W222" s="35">
        <v>366582.50927102944</v>
      </c>
      <c r="X222" s="35">
        <v>146466.74074555241</v>
      </c>
      <c r="Y222" s="51">
        <v>220115.76852547703</v>
      </c>
      <c r="Z222" s="59">
        <v>427670.39250899677</v>
      </c>
      <c r="AA222" s="37">
        <v>162539.66401232101</v>
      </c>
      <c r="AB222" s="37">
        <v>265130.72849667573</v>
      </c>
      <c r="AC222" s="37">
        <v>336794.0636614447</v>
      </c>
      <c r="AD222" s="37">
        <v>134374.76203083291</v>
      </c>
      <c r="AE222" s="226">
        <v>202419.30163061179</v>
      </c>
      <c r="AF222" s="41">
        <v>455867.84183459787</v>
      </c>
      <c r="AG222" s="33">
        <v>170338.2012286371</v>
      </c>
      <c r="AH222" s="33">
        <v>285529.64060596074</v>
      </c>
      <c r="AI222" s="33">
        <v>345150.31301879778</v>
      </c>
      <c r="AJ222" s="33">
        <v>135030.73337715474</v>
      </c>
      <c r="AK222" s="42">
        <v>210119.57964164304</v>
      </c>
      <c r="AL222" s="108">
        <v>68675</v>
      </c>
      <c r="AM222" s="333">
        <v>68675</v>
      </c>
      <c r="AN222" s="333">
        <v>68675</v>
      </c>
      <c r="AO222" s="333">
        <v>68675</v>
      </c>
      <c r="AP222" s="388">
        <v>72835</v>
      </c>
      <c r="AQ222" s="93">
        <v>75095</v>
      </c>
      <c r="AR222" s="391">
        <f t="shared" si="264"/>
        <v>4594.9510838515089</v>
      </c>
      <c r="AS222" s="122">
        <f t="shared" si="265"/>
        <v>1848.2883765724694</v>
      </c>
      <c r="AT222" s="123">
        <f t="shared" si="266"/>
        <v>2746.6627072790393</v>
      </c>
      <c r="AU222" s="116">
        <f t="shared" si="267"/>
        <v>5361.7983695209168</v>
      </c>
      <c r="AV222" s="117">
        <f t="shared" si="268"/>
        <v>2099.7143067045681</v>
      </c>
      <c r="AW222" s="117">
        <f t="shared" si="269"/>
        <v>3262.0840628163483</v>
      </c>
      <c r="AX222" s="117">
        <f t="shared" si="270"/>
        <v>4763.7303366521019</v>
      </c>
      <c r="AY222" s="117">
        <f t="shared" si="271"/>
        <v>1942.4382514012134</v>
      </c>
      <c r="AZ222" s="118">
        <f t="shared" si="272"/>
        <v>2821.2920852508887</v>
      </c>
      <c r="BA222" s="110">
        <f t="shared" si="273"/>
        <v>5921.1915214272849</v>
      </c>
      <c r="BB222" s="111">
        <f t="shared" si="274"/>
        <v>2267.7715293154824</v>
      </c>
      <c r="BC222" s="111">
        <f t="shared" si="275"/>
        <v>3653.4199921118025</v>
      </c>
      <c r="BD222" s="111">
        <f t="shared" si="276"/>
        <v>5356.3305265796935</v>
      </c>
      <c r="BE222" s="111">
        <f t="shared" si="277"/>
        <v>2115.3300355674419</v>
      </c>
      <c r="BF222" s="112">
        <f t="shared" si="278"/>
        <v>3241.000491012252</v>
      </c>
      <c r="BG222" s="126">
        <f t="shared" si="279"/>
        <v>6341.7143069088515</v>
      </c>
      <c r="BH222" s="127">
        <f t="shared" si="280"/>
        <v>2414.3134482843247</v>
      </c>
      <c r="BI222" s="127">
        <f t="shared" si="281"/>
        <v>3927.4008586245263</v>
      </c>
      <c r="BJ222" s="127">
        <f t="shared" si="282"/>
        <v>5337.9324247692675</v>
      </c>
      <c r="BK222" s="127">
        <f t="shared" si="283"/>
        <v>2132.7519584354195</v>
      </c>
      <c r="BL222" s="128">
        <f t="shared" si="284"/>
        <v>3205.1804663338485</v>
      </c>
      <c r="BM222" s="132">
        <f t="shared" si="285"/>
        <v>5871.7703371867474</v>
      </c>
      <c r="BN222" s="133">
        <f t="shared" si="286"/>
        <v>2231.6148007458091</v>
      </c>
      <c r="BO222" s="133">
        <f t="shared" si="287"/>
        <v>3640.1555364409378</v>
      </c>
      <c r="BP222" s="133">
        <f t="shared" si="288"/>
        <v>4624.0689731783441</v>
      </c>
      <c r="BQ222" s="133">
        <f t="shared" si="289"/>
        <v>1844.920189892674</v>
      </c>
      <c r="BR222" s="231">
        <f t="shared" si="290"/>
        <v>2779.1487832856701</v>
      </c>
      <c r="BS222" s="401">
        <f t="shared" si="291"/>
        <v>6070.5485296570732</v>
      </c>
      <c r="BT222" s="402">
        <f t="shared" si="292"/>
        <v>2268.3028327936227</v>
      </c>
      <c r="BU222" s="402">
        <f t="shared" si="293"/>
        <v>3802.2456968634492</v>
      </c>
      <c r="BV222" s="402">
        <f t="shared" si="294"/>
        <v>4596.1823426166557</v>
      </c>
      <c r="BW222" s="402">
        <f t="shared" si="295"/>
        <v>1798.1321443126005</v>
      </c>
      <c r="BX222" s="403">
        <f t="shared" si="296"/>
        <v>2798.0501983040554</v>
      </c>
      <c r="BY222" s="223">
        <f t="shared" si="309"/>
        <v>0.16688910756077799</v>
      </c>
      <c r="BZ222" s="143">
        <f t="shared" si="310"/>
        <v>0.13603176502053863</v>
      </c>
      <c r="CA222" s="143">
        <f t="shared" si="311"/>
        <v>0.18765367664961932</v>
      </c>
      <c r="CB222" s="143">
        <f t="shared" si="312"/>
        <v>3.6731458011326983E-2</v>
      </c>
      <c r="CC222" s="143">
        <f t="shared" si="313"/>
        <v>5.0938953045486818E-2</v>
      </c>
      <c r="CD222" s="147">
        <f t="shared" si="314"/>
        <v>2.7170929205857994E-2</v>
      </c>
      <c r="CE222" s="150">
        <f t="shared" si="315"/>
        <v>0.10432938975964341</v>
      </c>
      <c r="CF222" s="144">
        <f t="shared" si="316"/>
        <v>8.003813760486031E-2</v>
      </c>
      <c r="CG222" s="144">
        <f t="shared" si="317"/>
        <v>0.11996500450622689</v>
      </c>
      <c r="CH222" s="144">
        <f t="shared" si="318"/>
        <v>0.12439834920296197</v>
      </c>
      <c r="CI222" s="144">
        <f t="shared" si="319"/>
        <v>8.9007608886156386E-2</v>
      </c>
      <c r="CJ222" s="151">
        <f t="shared" si="320"/>
        <v>0.148764606102115</v>
      </c>
      <c r="CK222" s="155">
        <f t="shared" si="321"/>
        <v>7.1019960080636088E-2</v>
      </c>
      <c r="CL222" s="145">
        <f t="shared" si="322"/>
        <v>6.4619348587146117E-2</v>
      </c>
      <c r="CM222" s="145">
        <f t="shared" si="323"/>
        <v>7.4992983862869053E-2</v>
      </c>
      <c r="CN222" s="145">
        <f t="shared" si="324"/>
        <v>-3.4348331790074287E-3</v>
      </c>
      <c r="CO222" s="145">
        <f t="shared" si="325"/>
        <v>8.236030583900638E-3</v>
      </c>
      <c r="CP222" s="156">
        <f t="shared" si="326"/>
        <v>-1.105215033991426E-2</v>
      </c>
      <c r="CQ222" s="160">
        <f t="shared" si="303"/>
        <v>-1.8017283765059695E-2</v>
      </c>
      <c r="CR222" s="146">
        <f t="shared" si="304"/>
        <v>-1.9681866551091734E-2</v>
      </c>
      <c r="CS222" s="146">
        <f t="shared" si="305"/>
        <v>-1.6994005329583867E-2</v>
      </c>
      <c r="CT222" s="146">
        <f t="shared" si="306"/>
        <v>-8.1259866077137158E-2</v>
      </c>
      <c r="CU222" s="146">
        <f t="shared" si="307"/>
        <v>-8.2557846601681042E-2</v>
      </c>
      <c r="CV222" s="408">
        <f t="shared" si="308"/>
        <v>-8.0396179762182662E-2</v>
      </c>
      <c r="CW222" s="410">
        <f t="shared" si="297"/>
        <v>6.593266641671465E-2</v>
      </c>
      <c r="CX222" s="411">
        <f t="shared" si="298"/>
        <v>4.7979287170945184E-2</v>
      </c>
      <c r="CY222" s="411">
        <f t="shared" si="299"/>
        <v>7.6939071623079627E-2</v>
      </c>
      <c r="CZ222" s="411">
        <f t="shared" si="300"/>
        <v>2.4811153933381166E-2</v>
      </c>
      <c r="DA222" s="411">
        <f t="shared" si="301"/>
        <v>4.8816558735286933E-3</v>
      </c>
      <c r="DB222" s="412">
        <f t="shared" si="302"/>
        <v>3.8041224077945024E-2</v>
      </c>
    </row>
    <row r="223" spans="1:106" ht="30" x14ac:dyDescent="0.25">
      <c r="A223" s="191">
        <v>90</v>
      </c>
      <c r="B223" s="192" t="s">
        <v>358</v>
      </c>
      <c r="C223" s="2">
        <v>9001</v>
      </c>
      <c r="D223" s="7" t="s">
        <v>221</v>
      </c>
      <c r="E223" s="27"/>
      <c r="F223" s="28"/>
      <c r="G223" s="29"/>
      <c r="H223" s="43"/>
      <c r="I223" s="34"/>
      <c r="J223" s="34"/>
      <c r="K223" s="34"/>
      <c r="L223" s="34"/>
      <c r="M223" s="44"/>
      <c r="N223" s="14"/>
      <c r="O223" s="15"/>
      <c r="P223" s="15"/>
      <c r="Q223" s="15"/>
      <c r="R223" s="15"/>
      <c r="S223" s="16"/>
      <c r="T223" s="52"/>
      <c r="U223" s="36"/>
      <c r="V223" s="36"/>
      <c r="W223" s="36"/>
      <c r="X223" s="36"/>
      <c r="Y223" s="53"/>
      <c r="Z223" s="60"/>
      <c r="AA223" s="38"/>
      <c r="AB223" s="38"/>
      <c r="AC223" s="38"/>
      <c r="AD223" s="38"/>
      <c r="AE223" s="227"/>
      <c r="AF223" s="43"/>
      <c r="AG223" s="34"/>
      <c r="AH223" s="34"/>
      <c r="AI223" s="34"/>
      <c r="AJ223" s="34"/>
      <c r="AK223" s="44"/>
      <c r="AL223" s="108">
        <v>4844.5569586820366</v>
      </c>
      <c r="AM223" s="333">
        <v>4992.4756121522068</v>
      </c>
      <c r="AN223" s="333">
        <v>5144.9106596355005</v>
      </c>
      <c r="AO223" s="333">
        <v>5302</v>
      </c>
      <c r="AP223" s="388">
        <v>5692</v>
      </c>
      <c r="AQ223" s="93">
        <v>5887</v>
      </c>
      <c r="AR223" s="391"/>
      <c r="AS223" s="122"/>
      <c r="AT223" s="123"/>
      <c r="AU223" s="116"/>
      <c r="AV223" s="117"/>
      <c r="AW223" s="117"/>
      <c r="AX223" s="117"/>
      <c r="AY223" s="117"/>
      <c r="AZ223" s="118"/>
      <c r="BA223" s="110"/>
      <c r="BB223" s="111"/>
      <c r="BC223" s="111"/>
      <c r="BD223" s="111"/>
      <c r="BE223" s="111"/>
      <c r="BF223" s="112"/>
      <c r="BG223" s="126"/>
      <c r="BH223" s="127"/>
      <c r="BI223" s="127"/>
      <c r="BJ223" s="127"/>
      <c r="BK223" s="127"/>
      <c r="BL223" s="128"/>
      <c r="BM223" s="132"/>
      <c r="BN223" s="133"/>
      <c r="BO223" s="133"/>
      <c r="BP223" s="133"/>
      <c r="BQ223" s="133"/>
      <c r="BR223" s="231"/>
      <c r="BS223" s="401"/>
      <c r="BT223" s="402"/>
      <c r="BU223" s="402"/>
      <c r="BV223" s="402"/>
      <c r="BW223" s="402"/>
      <c r="BX223" s="403"/>
      <c r="BY223" s="223"/>
      <c r="BZ223" s="143"/>
      <c r="CA223" s="143"/>
      <c r="CB223" s="143"/>
      <c r="CC223" s="143"/>
      <c r="CD223" s="147"/>
      <c r="CE223" s="150"/>
      <c r="CF223" s="144"/>
      <c r="CG223" s="144"/>
      <c r="CH223" s="144"/>
      <c r="CI223" s="144"/>
      <c r="CJ223" s="151"/>
      <c r="CK223" s="155"/>
      <c r="CL223" s="145"/>
      <c r="CM223" s="145"/>
      <c r="CN223" s="145"/>
      <c r="CO223" s="145"/>
      <c r="CP223" s="156"/>
      <c r="CQ223" s="160"/>
      <c r="CR223" s="146"/>
      <c r="CS223" s="146"/>
      <c r="CT223" s="146"/>
      <c r="CU223" s="146"/>
      <c r="CV223" s="408"/>
      <c r="CW223" s="410"/>
      <c r="CX223" s="411"/>
      <c r="CY223" s="411"/>
      <c r="CZ223" s="411"/>
      <c r="DA223" s="411"/>
      <c r="DB223" s="412"/>
    </row>
    <row r="224" spans="1:106" ht="30" x14ac:dyDescent="0.25">
      <c r="A224" s="193">
        <v>90</v>
      </c>
      <c r="B224" s="192" t="s">
        <v>358</v>
      </c>
      <c r="C224" s="2">
        <v>9003</v>
      </c>
      <c r="D224" s="7" t="s">
        <v>222</v>
      </c>
      <c r="E224" s="27"/>
      <c r="F224" s="28"/>
      <c r="G224" s="29"/>
      <c r="H224" s="43"/>
      <c r="I224" s="34"/>
      <c r="J224" s="34"/>
      <c r="K224" s="34"/>
      <c r="L224" s="34"/>
      <c r="M224" s="44"/>
      <c r="N224" s="14"/>
      <c r="O224" s="15"/>
      <c r="P224" s="15"/>
      <c r="Q224" s="15"/>
      <c r="R224" s="15"/>
      <c r="S224" s="16"/>
      <c r="T224" s="52"/>
      <c r="U224" s="36"/>
      <c r="V224" s="36"/>
      <c r="W224" s="36"/>
      <c r="X224" s="36"/>
      <c r="Y224" s="53"/>
      <c r="Z224" s="60"/>
      <c r="AA224" s="38"/>
      <c r="AB224" s="38"/>
      <c r="AC224" s="38"/>
      <c r="AD224" s="38"/>
      <c r="AE224" s="227"/>
      <c r="AF224" s="41"/>
      <c r="AG224" s="33"/>
      <c r="AH224" s="33"/>
      <c r="AI224" s="33"/>
      <c r="AJ224" s="33"/>
      <c r="AK224" s="42"/>
      <c r="AL224" s="108">
        <v>19671.678952355891</v>
      </c>
      <c r="AM224" s="333">
        <v>20027.317728694128</v>
      </c>
      <c r="AN224" s="333">
        <v>20389.385998902289</v>
      </c>
      <c r="AO224" s="333">
        <v>20758</v>
      </c>
      <c r="AP224" s="388">
        <v>22130</v>
      </c>
      <c r="AQ224" s="93">
        <v>22617</v>
      </c>
      <c r="AR224" s="391"/>
      <c r="AS224" s="122"/>
      <c r="AT224" s="123"/>
      <c r="AU224" s="116"/>
      <c r="AV224" s="117"/>
      <c r="AW224" s="117"/>
      <c r="AX224" s="117"/>
      <c r="AY224" s="117"/>
      <c r="AZ224" s="118"/>
      <c r="BA224" s="110"/>
      <c r="BB224" s="111"/>
      <c r="BC224" s="111"/>
      <c r="BD224" s="111"/>
      <c r="BE224" s="111"/>
      <c r="BF224" s="112"/>
      <c r="BG224" s="126"/>
      <c r="BH224" s="127"/>
      <c r="BI224" s="127"/>
      <c r="BJ224" s="127"/>
      <c r="BK224" s="127"/>
      <c r="BL224" s="128"/>
      <c r="BM224" s="132"/>
      <c r="BN224" s="133"/>
      <c r="BO224" s="133"/>
      <c r="BP224" s="133"/>
      <c r="BQ224" s="133"/>
      <c r="BR224" s="231"/>
      <c r="BS224" s="401"/>
      <c r="BT224" s="402"/>
      <c r="BU224" s="402"/>
      <c r="BV224" s="402"/>
      <c r="BW224" s="402"/>
      <c r="BX224" s="403"/>
      <c r="BY224" s="223"/>
      <c r="BZ224" s="143"/>
      <c r="CA224" s="143"/>
      <c r="CB224" s="143"/>
      <c r="CC224" s="143"/>
      <c r="CD224" s="147"/>
      <c r="CE224" s="150"/>
      <c r="CF224" s="144"/>
      <c r="CG224" s="144"/>
      <c r="CH224" s="144"/>
      <c r="CI224" s="144"/>
      <c r="CJ224" s="151"/>
      <c r="CK224" s="155"/>
      <c r="CL224" s="145"/>
      <c r="CM224" s="145"/>
      <c r="CN224" s="145"/>
      <c r="CO224" s="145"/>
      <c r="CP224" s="156"/>
      <c r="CQ224" s="160"/>
      <c r="CR224" s="146"/>
      <c r="CS224" s="146"/>
      <c r="CT224" s="146"/>
      <c r="CU224" s="146"/>
      <c r="CV224" s="408"/>
      <c r="CW224" s="410"/>
      <c r="CX224" s="411"/>
      <c r="CY224" s="411"/>
      <c r="CZ224" s="411"/>
      <c r="DA224" s="411"/>
      <c r="DB224" s="412"/>
    </row>
    <row r="225" spans="1:106" ht="30" x14ac:dyDescent="0.25">
      <c r="A225" s="191">
        <v>90</v>
      </c>
      <c r="B225" s="192" t="s">
        <v>358</v>
      </c>
      <c r="C225" s="2">
        <v>9004</v>
      </c>
      <c r="D225" s="7" t="s">
        <v>223</v>
      </c>
      <c r="E225" s="27"/>
      <c r="F225" s="28"/>
      <c r="G225" s="29"/>
      <c r="H225" s="43"/>
      <c r="I225" s="34"/>
      <c r="J225" s="34"/>
      <c r="K225" s="34"/>
      <c r="L225" s="34"/>
      <c r="M225" s="44"/>
      <c r="N225" s="14"/>
      <c r="O225" s="15"/>
      <c r="P225" s="15"/>
      <c r="Q225" s="15"/>
      <c r="R225" s="15"/>
      <c r="S225" s="16"/>
      <c r="T225" s="52"/>
      <c r="U225" s="36"/>
      <c r="V225" s="36"/>
      <c r="W225" s="36"/>
      <c r="X225" s="36"/>
      <c r="Y225" s="53"/>
      <c r="Z225" s="60"/>
      <c r="AA225" s="38"/>
      <c r="AB225" s="38"/>
      <c r="AC225" s="38"/>
      <c r="AD225" s="38"/>
      <c r="AE225" s="227"/>
      <c r="AF225" s="41"/>
      <c r="AG225" s="33"/>
      <c r="AH225" s="33"/>
      <c r="AI225" s="33"/>
      <c r="AJ225" s="33"/>
      <c r="AK225" s="42"/>
      <c r="AL225" s="108">
        <v>6072.2438064127455</v>
      </c>
      <c r="AM225" s="333">
        <v>6155.0287729585634</v>
      </c>
      <c r="AN225" s="333">
        <v>6238.9423751297745</v>
      </c>
      <c r="AO225" s="333">
        <v>6324</v>
      </c>
      <c r="AP225" s="388">
        <v>6725</v>
      </c>
      <c r="AQ225" s="93">
        <v>6844</v>
      </c>
      <c r="AR225" s="391"/>
      <c r="AS225" s="122"/>
      <c r="AT225" s="123"/>
      <c r="AU225" s="116"/>
      <c r="AV225" s="117"/>
      <c r="AW225" s="117"/>
      <c r="AX225" s="117"/>
      <c r="AY225" s="117"/>
      <c r="AZ225" s="118"/>
      <c r="BA225" s="110"/>
      <c r="BB225" s="111"/>
      <c r="BC225" s="111"/>
      <c r="BD225" s="111"/>
      <c r="BE225" s="111"/>
      <c r="BF225" s="112"/>
      <c r="BG225" s="126"/>
      <c r="BH225" s="127"/>
      <c r="BI225" s="127"/>
      <c r="BJ225" s="127"/>
      <c r="BK225" s="127"/>
      <c r="BL225" s="128"/>
      <c r="BM225" s="132"/>
      <c r="BN225" s="133"/>
      <c r="BO225" s="133"/>
      <c r="BP225" s="133"/>
      <c r="BQ225" s="133"/>
      <c r="BR225" s="231"/>
      <c r="BS225" s="401"/>
      <c r="BT225" s="402"/>
      <c r="BU225" s="402"/>
      <c r="BV225" s="402"/>
      <c r="BW225" s="402"/>
      <c r="BX225" s="403"/>
      <c r="BY225" s="223"/>
      <c r="BZ225" s="143"/>
      <c r="CA225" s="143"/>
      <c r="CB225" s="143"/>
      <c r="CC225" s="143"/>
      <c r="CD225" s="147"/>
      <c r="CE225" s="150"/>
      <c r="CF225" s="144"/>
      <c r="CG225" s="144"/>
      <c r="CH225" s="144"/>
      <c r="CI225" s="144"/>
      <c r="CJ225" s="151"/>
      <c r="CK225" s="155"/>
      <c r="CL225" s="145"/>
      <c r="CM225" s="145"/>
      <c r="CN225" s="145"/>
      <c r="CO225" s="145"/>
      <c r="CP225" s="156"/>
      <c r="CQ225" s="160"/>
      <c r="CR225" s="146"/>
      <c r="CS225" s="146"/>
      <c r="CT225" s="146"/>
      <c r="CU225" s="146"/>
      <c r="CV225" s="408"/>
      <c r="CW225" s="410"/>
      <c r="CX225" s="411"/>
      <c r="CY225" s="411"/>
      <c r="CZ225" s="411"/>
      <c r="DA225" s="411"/>
      <c r="DB225" s="412"/>
    </row>
    <row r="226" spans="1:106" ht="18" thickBot="1" x14ac:dyDescent="0.35">
      <c r="C226" s="3" t="s">
        <v>224</v>
      </c>
      <c r="D226" s="8"/>
      <c r="E226" s="30">
        <f>SUM(E2:E225)</f>
        <v>89442148.99999994</v>
      </c>
      <c r="F226" s="31">
        <f t="shared" ref="F226:AE226" si="327">SUM(F2:F225)</f>
        <v>40931246</v>
      </c>
      <c r="G226" s="32">
        <f t="shared" si="327"/>
        <v>48510903.000000007</v>
      </c>
      <c r="H226" s="45">
        <f t="shared" si="327"/>
        <v>107268052.99999996</v>
      </c>
      <c r="I226" s="46">
        <f t="shared" si="327"/>
        <v>47717150.999999985</v>
      </c>
      <c r="J226" s="46">
        <f t="shared" si="327"/>
        <v>59550901.999999978</v>
      </c>
      <c r="K226" s="46">
        <f t="shared" si="327"/>
        <v>95647001.00000003</v>
      </c>
      <c r="L226" s="46">
        <f t="shared" si="327"/>
        <v>44142966.999999993</v>
      </c>
      <c r="M226" s="47">
        <f t="shared" si="327"/>
        <v>51504034.00000003</v>
      </c>
      <c r="N226" s="17">
        <f t="shared" si="327"/>
        <v>105971528.99999999</v>
      </c>
      <c r="O226" s="18">
        <f t="shared" si="327"/>
        <v>46958254.001869172</v>
      </c>
      <c r="P226" s="18">
        <f t="shared" si="327"/>
        <v>59013274.998130873</v>
      </c>
      <c r="Q226" s="18">
        <f t="shared" si="327"/>
        <v>96153190.998341858</v>
      </c>
      <c r="R226" s="18">
        <f t="shared" si="327"/>
        <v>43801680.99999997</v>
      </c>
      <c r="S226" s="19">
        <f t="shared" si="327"/>
        <v>52351509.998341911</v>
      </c>
      <c r="T226" s="54">
        <f t="shared" si="327"/>
        <v>117654088.9999999</v>
      </c>
      <c r="U226" s="55">
        <f t="shared" si="327"/>
        <v>51154628.999999985</v>
      </c>
      <c r="V226" s="55">
        <f t="shared" si="327"/>
        <v>66499459.999999955</v>
      </c>
      <c r="W226" s="55">
        <f t="shared" si="327"/>
        <v>99459580.000000045</v>
      </c>
      <c r="X226" s="55">
        <f t="shared" si="327"/>
        <v>45188886.000000052</v>
      </c>
      <c r="Y226" s="56">
        <f t="shared" si="327"/>
        <v>54270694</v>
      </c>
      <c r="Z226" s="61">
        <f t="shared" si="327"/>
        <v>135052983</v>
      </c>
      <c r="AA226" s="62">
        <f t="shared" si="327"/>
        <v>58516768.000000022</v>
      </c>
      <c r="AB226" s="62">
        <f t="shared" si="327"/>
        <v>76536215.000000015</v>
      </c>
      <c r="AC226" s="62">
        <f t="shared" si="327"/>
        <v>106810059.99999994</v>
      </c>
      <c r="AD226" s="62">
        <f t="shared" si="327"/>
        <v>48376971.999999978</v>
      </c>
      <c r="AE226" s="228">
        <f t="shared" si="327"/>
        <v>58433087.999999993</v>
      </c>
      <c r="AF226" s="398">
        <f>SUM(AF2:AF225)</f>
        <v>147882752.00000003</v>
      </c>
      <c r="AG226" s="399">
        <f t="shared" ref="AG226:AK226" si="328">SUM(AG2:AG225)</f>
        <v>64327714.000000015</v>
      </c>
      <c r="AH226" s="399">
        <f t="shared" si="328"/>
        <v>83555037.99999997</v>
      </c>
      <c r="AI226" s="399">
        <f t="shared" si="328"/>
        <v>112481614</v>
      </c>
      <c r="AJ226" s="399">
        <f t="shared" si="328"/>
        <v>50993953.999999985</v>
      </c>
      <c r="AK226" s="400">
        <f t="shared" si="328"/>
        <v>61487660</v>
      </c>
      <c r="AL226" s="109">
        <f t="shared" ref="AL226:AQ226" si="329">SUM(AL2:AL225)</f>
        <v>13691443.558680121</v>
      </c>
      <c r="AM226" s="94">
        <f t="shared" si="329"/>
        <v>13946325.868866298</v>
      </c>
      <c r="AN226" s="94">
        <f t="shared" si="329"/>
        <v>14210228.275282163</v>
      </c>
      <c r="AO226" s="94">
        <f t="shared" si="329"/>
        <v>14483499</v>
      </c>
      <c r="AP226" s="389">
        <f t="shared" si="329"/>
        <v>15266431</v>
      </c>
      <c r="AQ226" s="389">
        <f t="shared" si="329"/>
        <v>15520973</v>
      </c>
      <c r="AR226" s="392">
        <f>(E226/$AL226)*1000</f>
        <v>6532.7040656202589</v>
      </c>
      <c r="AS226" s="124">
        <f>(F226/$AL226)*1000</f>
        <v>2989.549336019455</v>
      </c>
      <c r="AT226" s="125">
        <f>(G226/$AL226)*1000</f>
        <v>3543.1547296008093</v>
      </c>
      <c r="AU226" s="119">
        <f t="shared" ref="AU226:AZ226" si="330">(H226/$AM226)*1000</f>
        <v>7691.4919390679497</v>
      </c>
      <c r="AV226" s="120">
        <f t="shared" si="330"/>
        <v>3421.4854470397463</v>
      </c>
      <c r="AW226" s="120">
        <f t="shared" si="330"/>
        <v>4270.0064920282048</v>
      </c>
      <c r="AX226" s="120">
        <f t="shared" si="330"/>
        <v>6858.2221510772142</v>
      </c>
      <c r="AY226" s="120">
        <f t="shared" si="330"/>
        <v>3165.2040411980129</v>
      </c>
      <c r="AZ226" s="121">
        <f t="shared" si="330"/>
        <v>3693.0181098792018</v>
      </c>
      <c r="BA226" s="113">
        <f t="shared" ref="BA226:BF226" si="331">(N226/$AN226)*1000</f>
        <v>7457.4121503967026</v>
      </c>
      <c r="BB226" s="114">
        <f t="shared" si="331"/>
        <v>3304.5390328845192</v>
      </c>
      <c r="BC226" s="114">
        <f t="shared" si="331"/>
        <v>4152.8731175121875</v>
      </c>
      <c r="BD226" s="114">
        <f t="shared" si="331"/>
        <v>6766.4775776751276</v>
      </c>
      <c r="BE226" s="114">
        <f t="shared" si="331"/>
        <v>3082.4051627791482</v>
      </c>
      <c r="BF226" s="115">
        <f t="shared" si="331"/>
        <v>3684.0724148959812</v>
      </c>
      <c r="BG226" s="129">
        <f t="shared" ref="BG226:BL226" si="332">(T226/$AO226)*1000</f>
        <v>8123.3194409720945</v>
      </c>
      <c r="BH226" s="130">
        <f t="shared" si="332"/>
        <v>3531.924778673992</v>
      </c>
      <c r="BI226" s="130">
        <f t="shared" si="332"/>
        <v>4591.3946622981066</v>
      </c>
      <c r="BJ226" s="130">
        <f t="shared" si="332"/>
        <v>6867.0961347116499</v>
      </c>
      <c r="BK226" s="130">
        <f t="shared" si="332"/>
        <v>3120.0254855542885</v>
      </c>
      <c r="BL226" s="131">
        <f t="shared" si="332"/>
        <v>3747.0706491573619</v>
      </c>
      <c r="BM226" s="134">
        <f t="shared" ref="BM226:BR226" si="333">(Z226/$AP226)*1000</f>
        <v>8846.4018210936138</v>
      </c>
      <c r="BN226" s="135">
        <f t="shared" si="333"/>
        <v>3833.0352392120999</v>
      </c>
      <c r="BO226" s="135">
        <f t="shared" si="333"/>
        <v>5013.3665818815161</v>
      </c>
      <c r="BP226" s="135">
        <f t="shared" si="333"/>
        <v>6996.4001409366701</v>
      </c>
      <c r="BQ226" s="135">
        <f t="shared" si="333"/>
        <v>3168.8462090451908</v>
      </c>
      <c r="BR226" s="232">
        <f t="shared" si="333"/>
        <v>3827.5539318914807</v>
      </c>
      <c r="BS226" s="404">
        <f>(AF226*1000)/$AQ226</f>
        <v>9527.9304976563017</v>
      </c>
      <c r="BT226" s="405">
        <f t="shared" si="292"/>
        <v>4144.5670964056189</v>
      </c>
      <c r="BU226" s="405">
        <f t="shared" si="293"/>
        <v>5383.36340125068</v>
      </c>
      <c r="BV226" s="405">
        <f t="shared" si="294"/>
        <v>7247.0723323853472</v>
      </c>
      <c r="BW226" s="405">
        <f t="shared" si="295"/>
        <v>3285.4869343564983</v>
      </c>
      <c r="BX226" s="406">
        <f t="shared" si="296"/>
        <v>3961.585398028848</v>
      </c>
      <c r="BY226" s="224">
        <f>(H226-E226)/E226</f>
        <v>0.19930093584848935</v>
      </c>
      <c r="BZ226" s="148">
        <f>(I226-F226)/F226</f>
        <v>0.16578789221320028</v>
      </c>
      <c r="CA226" s="148">
        <f>(J226-G226)/G226</f>
        <v>0.22757768495878067</v>
      </c>
      <c r="CB226" s="148">
        <f t="shared" ref="CB226:CV226" si="334">(K226-E226)/E226</f>
        <v>6.9372796487706181E-2</v>
      </c>
      <c r="CC226" s="148">
        <f t="shared" si="334"/>
        <v>7.8466240680774596E-2</v>
      </c>
      <c r="CD226" s="149">
        <f t="shared" si="334"/>
        <v>6.1700170784287849E-2</v>
      </c>
      <c r="CE226" s="152">
        <f t="shared" si="334"/>
        <v>-1.2086767343488286E-2</v>
      </c>
      <c r="CF226" s="153">
        <f t="shared" si="334"/>
        <v>-1.5904071853133341E-2</v>
      </c>
      <c r="CG226" s="153">
        <f t="shared" si="334"/>
        <v>-9.0280244935518356E-3</v>
      </c>
      <c r="CH226" s="153">
        <f t="shared" si="334"/>
        <v>5.2922725548062762E-3</v>
      </c>
      <c r="CI226" s="153">
        <f t="shared" si="334"/>
        <v>-7.7313788173781432E-3</v>
      </c>
      <c r="CJ226" s="154">
        <f t="shared" si="334"/>
        <v>1.6454555741048947E-2</v>
      </c>
      <c r="CK226" s="157">
        <f t="shared" si="334"/>
        <v>0.11024244068423239</v>
      </c>
      <c r="CL226" s="158">
        <f t="shared" si="334"/>
        <v>8.9363948624746073E-2</v>
      </c>
      <c r="CM226" s="158">
        <f t="shared" si="334"/>
        <v>0.12685594897260308</v>
      </c>
      <c r="CN226" s="158">
        <f t="shared" si="334"/>
        <v>3.4386679914920393E-2</v>
      </c>
      <c r="CO226" s="158">
        <f t="shared" si="334"/>
        <v>3.1670131564130677E-2</v>
      </c>
      <c r="CP226" s="159">
        <f t="shared" si="334"/>
        <v>3.6659572984979315E-2</v>
      </c>
      <c r="CQ226" s="161">
        <f t="shared" si="334"/>
        <v>0.14788176210348389</v>
      </c>
      <c r="CR226" s="162">
        <f t="shared" si="334"/>
        <v>0.14391931177919479</v>
      </c>
      <c r="CS226" s="162">
        <f t="shared" si="334"/>
        <v>0.15092987221249715</v>
      </c>
      <c r="CT226" s="162">
        <f t="shared" si="334"/>
        <v>7.3904193040025837E-2</v>
      </c>
      <c r="CU226" s="162">
        <f t="shared" si="334"/>
        <v>7.0550223344738386E-2</v>
      </c>
      <c r="CV226" s="409">
        <f t="shared" si="334"/>
        <v>7.6696900172310165E-2</v>
      </c>
      <c r="CW226" s="413">
        <f t="shared" si="297"/>
        <v>9.4998042360900911E-2</v>
      </c>
      <c r="CX226" s="414">
        <f t="shared" si="298"/>
        <v>9.9303946520081052E-2</v>
      </c>
      <c r="CY226" s="414">
        <f t="shared" si="299"/>
        <v>9.1705906805032808E-2</v>
      </c>
      <c r="CZ226" s="414">
        <f t="shared" si="300"/>
        <v>5.3099436513752193E-2</v>
      </c>
      <c r="DA226" s="414">
        <f t="shared" si="301"/>
        <v>5.4095613921433708E-2</v>
      </c>
      <c r="DB226" s="415">
        <f t="shared" si="302"/>
        <v>5.2274697513847085E-2</v>
      </c>
    </row>
    <row r="228" spans="1:106" x14ac:dyDescent="0.25">
      <c r="AL228" s="332"/>
      <c r="AM228" s="332"/>
      <c r="AN228" s="332"/>
    </row>
  </sheetData>
  <autoFilter ref="A1:CV226"/>
  <hyperlinks>
    <hyperlink ref="E1" location="home" display="PRODUCCIÓN 2007"/>
    <hyperlink ref="H1" location="home2" display="PRODUCCIÓN 2008 (PRECIOS CORRIENTES)"/>
    <hyperlink ref="N1" location="home3" display="PRODUCCIÓN 2009 (PRECIOS CORRIENTES)"/>
    <hyperlink ref="T1" location="home4" display="PRODUCCIÓN  2010 (PRECIOS CORRIENTES)"/>
    <hyperlink ref="Z1" location="home5" display="PRODUCCIÓN 2011 (PRECIOS CORRIENTES)"/>
    <hyperlink ref="BY1" location="home8" display="TASA DE CRECIMIENTO NOMINAL DE LA PRODUCCIÓN 2008"/>
    <hyperlink ref="CE1" location="home8" display="TASA DE CRECIMIENTO NOMINAL DE LA PRODUCCIÓN 2009"/>
    <hyperlink ref="CK1" location="home8" display="TASA DE CRECIMIENTO NOMINAL DE LA PRODUCCIÓN 2010"/>
    <hyperlink ref="CQ1" location="home8" display="TASA DE CRECIMIENTO NOMINAL DE LA PRODUCCIÓN 2011"/>
    <hyperlink ref="BM1" location="home7" display="PRODUCCIÓN PER CÁPITA 2011 (PRECIOS CORRIENTES) "/>
    <hyperlink ref="BG1" location="home7" display="PRODUCCIÓN PER CÁPITA 2010 (PRECIOS CORRIENTES) "/>
    <hyperlink ref="BA1" location="home7" display="PRODUCCIÓN PER CÁPITA 2009 (PRECIOS CORRIENTES) "/>
    <hyperlink ref="AU1" location="home7" display="PRODUCCIÓN PER CÁPITA 2008 (PRECIOS CORRIENTES) "/>
    <hyperlink ref="AR1" location="home7" display="PRODUCCIÓN PER CÁPITA 2007 "/>
    <hyperlink ref="AF1" location="home25" display="PRODUCCIÓN 2012 (PRECIOS CORRIENTES)"/>
    <hyperlink ref="BS1" location="home7" display="PRODUCCIÓN PER CÁPITA 2012 (PRECIOS CORRIENTES) "/>
    <hyperlink ref="CW1" location="home8" display="TASA DE CRECIMIENTO NOMINAL DE LA PRODUCCIÓN 2012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DT244"/>
  <sheetViews>
    <sheetView workbookViewId="0">
      <pane xSplit="4" ySplit="1" topLeftCell="DM2" activePane="bottomRight" state="frozen"/>
      <selection pane="topRight" activeCell="E1" sqref="E1"/>
      <selection pane="bottomLeft" activeCell="A2" sqref="A2"/>
      <selection pane="bottomRight" activeCell="AF222" sqref="AF2:AF222"/>
    </sheetView>
  </sheetViews>
  <sheetFormatPr baseColWidth="10" defaultRowHeight="15" x14ac:dyDescent="0.25"/>
  <cols>
    <col min="2" max="2" width="16.140625" customWidth="1"/>
    <col min="3" max="3" width="17.7109375" customWidth="1"/>
    <col min="4" max="4" width="19.140625" customWidth="1"/>
    <col min="5" max="5" width="15.5703125" customWidth="1"/>
    <col min="6" max="6" width="15.7109375" customWidth="1"/>
    <col min="7" max="7" width="18.140625" customWidth="1"/>
    <col min="8" max="8" width="15.42578125" customWidth="1"/>
    <col min="9" max="9" width="18.140625" customWidth="1"/>
    <col min="10" max="10" width="15.85546875" customWidth="1"/>
    <col min="11" max="11" width="16.140625" customWidth="1"/>
    <col min="12" max="12" width="15" customWidth="1"/>
    <col min="13" max="13" width="16.42578125" customWidth="1"/>
    <col min="14" max="14" width="15.28515625" customWidth="1"/>
    <col min="15" max="16" width="15.7109375" customWidth="1"/>
    <col min="17" max="17" width="15.85546875" customWidth="1"/>
    <col min="18" max="18" width="16" customWidth="1"/>
    <col min="19" max="19" width="16.140625" customWidth="1"/>
    <col min="20" max="20" width="18.140625" customWidth="1"/>
    <col min="21" max="21" width="14.28515625" customWidth="1"/>
    <col min="22" max="22" width="17" customWidth="1"/>
    <col min="23" max="23" width="14" customWidth="1"/>
    <col min="24" max="24" width="18.28515625" customWidth="1"/>
    <col min="25" max="25" width="20.140625" customWidth="1"/>
    <col min="26" max="26" width="16.28515625" customWidth="1"/>
    <col min="27" max="27" width="18.28515625" customWidth="1"/>
    <col min="28" max="28" width="18.5703125" customWidth="1"/>
    <col min="29" max="29" width="18.42578125" customWidth="1"/>
    <col min="30" max="30" width="14.140625" bestFit="1" customWidth="1"/>
    <col min="31" max="31" width="15.140625" customWidth="1"/>
    <col min="32" max="35" width="15.140625" style="165" customWidth="1"/>
    <col min="36" max="36" width="16.42578125" customWidth="1"/>
    <col min="37" max="37" width="14.140625" customWidth="1"/>
    <col min="38" max="38" width="17.28515625" customWidth="1"/>
    <col min="39" max="39" width="17.42578125" customWidth="1"/>
    <col min="40" max="40" width="15.7109375" customWidth="1"/>
    <col min="41" max="41" width="16.28515625" customWidth="1"/>
    <col min="42" max="42" width="17.140625" customWidth="1"/>
    <col min="43" max="43" width="15.85546875" customWidth="1"/>
    <col min="44" max="44" width="16.140625" customWidth="1"/>
    <col min="45" max="47" width="16.140625" style="212" customWidth="1"/>
    <col min="48" max="48" width="14.7109375" customWidth="1"/>
    <col min="49" max="49" width="13.5703125" customWidth="1"/>
    <col min="50" max="50" width="24" customWidth="1"/>
    <col min="51" max="51" width="24.42578125" customWidth="1"/>
    <col min="52" max="52" width="15.140625" customWidth="1"/>
    <col min="53" max="53" width="16.42578125" customWidth="1"/>
    <col min="54" max="54" width="16.85546875" customWidth="1"/>
    <col min="55" max="55" width="15.7109375" customWidth="1"/>
    <col min="56" max="56" width="17.5703125" customWidth="1"/>
    <col min="57" max="57" width="18.5703125" customWidth="1"/>
    <col min="58" max="58" width="21.42578125" customWidth="1"/>
    <col min="59" max="59" width="18" customWidth="1"/>
    <col min="60" max="60" width="17.140625" customWidth="1"/>
    <col min="61" max="61" width="17.7109375" customWidth="1"/>
    <col min="62" max="62" width="18.42578125" customWidth="1"/>
    <col min="63" max="63" width="21" customWidth="1"/>
    <col min="64" max="64" width="19.85546875" customWidth="1"/>
    <col min="65" max="65" width="18" customWidth="1"/>
    <col min="66" max="66" width="17.42578125" customWidth="1"/>
    <col min="67" max="67" width="16.5703125" customWidth="1"/>
    <col min="68" max="68" width="20.42578125" customWidth="1"/>
    <col min="69" max="69" width="18" customWidth="1"/>
    <col min="70" max="70" width="15" customWidth="1"/>
    <col min="71" max="71" width="16.42578125" customWidth="1"/>
    <col min="72" max="73" width="17.85546875" customWidth="1"/>
    <col min="74" max="74" width="18.28515625" customWidth="1"/>
    <col min="75" max="75" width="16.42578125" customWidth="1"/>
    <col min="76" max="76" width="16.42578125" style="165" customWidth="1"/>
    <col min="77" max="77" width="15.42578125" customWidth="1"/>
    <col min="78" max="78" width="18.28515625" customWidth="1"/>
    <col min="79" max="79" width="18.85546875" customWidth="1"/>
    <col min="80" max="80" width="18.140625" customWidth="1"/>
    <col min="81" max="81" width="14.42578125" customWidth="1"/>
    <col min="82" max="82" width="15.28515625" customWidth="1"/>
    <col min="83" max="83" width="16.7109375" customWidth="1"/>
    <col min="84" max="84" width="16.7109375" style="165" customWidth="1"/>
    <col min="85" max="85" width="20.7109375" customWidth="1"/>
    <col min="86" max="86" width="15.5703125" customWidth="1"/>
    <col min="87" max="87" width="16.5703125" customWidth="1"/>
    <col min="88" max="88" width="18.85546875" customWidth="1"/>
    <col min="89" max="89" width="18.85546875" style="165" customWidth="1"/>
    <col min="90" max="90" width="20" customWidth="1"/>
    <col min="91" max="91" width="15.5703125" customWidth="1"/>
    <col min="92" max="92" width="15.140625" customWidth="1"/>
    <col min="93" max="94" width="16.42578125" customWidth="1"/>
    <col min="95" max="95" width="17.140625" customWidth="1"/>
    <col min="96" max="96" width="17.5703125" customWidth="1"/>
    <col min="97" max="97" width="17.7109375" customWidth="1"/>
    <col min="98" max="98" width="16.7109375" customWidth="1"/>
    <col min="99" max="99" width="18.5703125" customWidth="1"/>
    <col min="100" max="100" width="14.85546875" customWidth="1"/>
    <col min="101" max="101" width="13.85546875" customWidth="1"/>
    <col min="102" max="102" width="13.7109375" customWidth="1"/>
    <col min="103" max="103" width="13.5703125" customWidth="1"/>
    <col min="104" max="104" width="13" customWidth="1"/>
    <col min="105" max="105" width="18.28515625" style="276" customWidth="1"/>
    <col min="106" max="106" width="15.140625" customWidth="1"/>
    <col min="107" max="107" width="16.5703125" customWidth="1"/>
    <col min="108" max="108" width="15" customWidth="1"/>
    <col min="109" max="109" width="14.85546875" customWidth="1"/>
    <col min="110" max="110" width="15.5703125" customWidth="1"/>
    <col min="111" max="111" width="21" customWidth="1"/>
    <col min="112" max="112" width="16.85546875" customWidth="1"/>
    <col min="113" max="113" width="16" customWidth="1"/>
    <col min="115" max="115" width="18.7109375" bestFit="1" customWidth="1"/>
    <col min="116" max="116" width="17.28515625" customWidth="1"/>
    <col min="117" max="117" width="13.7109375" customWidth="1"/>
    <col min="118" max="118" width="14.7109375" customWidth="1"/>
    <col min="119" max="119" width="13.85546875" customWidth="1"/>
    <col min="120" max="120" width="15.5703125" customWidth="1"/>
    <col min="121" max="121" width="14.140625" customWidth="1"/>
    <col min="122" max="122" width="14.42578125" customWidth="1"/>
    <col min="123" max="123" width="14.28515625" customWidth="1"/>
    <col min="124" max="124" width="13.7109375" customWidth="1"/>
  </cols>
  <sheetData>
    <row r="1" spans="1:124" ht="75.75" thickBot="1" x14ac:dyDescent="0.3">
      <c r="A1" s="163" t="s">
        <v>340</v>
      </c>
      <c r="B1" s="163" t="s">
        <v>342</v>
      </c>
      <c r="C1" s="1" t="s">
        <v>0</v>
      </c>
      <c r="D1" s="5" t="s">
        <v>1</v>
      </c>
      <c r="E1" s="342" t="s">
        <v>252</v>
      </c>
      <c r="F1" s="337" t="s">
        <v>253</v>
      </c>
      <c r="G1" s="39" t="s">
        <v>254</v>
      </c>
      <c r="H1" s="39" t="s">
        <v>255</v>
      </c>
      <c r="I1" s="39" t="s">
        <v>256</v>
      </c>
      <c r="J1" s="39" t="s">
        <v>257</v>
      </c>
      <c r="K1" s="39" t="s">
        <v>258</v>
      </c>
      <c r="L1" s="39" t="s">
        <v>259</v>
      </c>
      <c r="M1" s="39" t="s">
        <v>260</v>
      </c>
      <c r="N1" s="39" t="s">
        <v>261</v>
      </c>
      <c r="O1" s="39" t="s">
        <v>262</v>
      </c>
      <c r="P1" s="40" t="s">
        <v>263</v>
      </c>
      <c r="Q1" s="343" t="s">
        <v>264</v>
      </c>
      <c r="R1" s="69" t="s">
        <v>265</v>
      </c>
      <c r="S1" s="70" t="s">
        <v>266</v>
      </c>
      <c r="T1" s="344" t="s">
        <v>267</v>
      </c>
      <c r="U1" s="77" t="s">
        <v>268</v>
      </c>
      <c r="V1" s="77" t="s">
        <v>269</v>
      </c>
      <c r="W1" s="78" t="s">
        <v>270</v>
      </c>
      <c r="X1" s="345" t="s">
        <v>271</v>
      </c>
      <c r="Y1" s="346" t="s">
        <v>448</v>
      </c>
      <c r="Z1" s="347" t="s">
        <v>273</v>
      </c>
      <c r="AA1" s="335" t="s">
        <v>274</v>
      </c>
      <c r="AB1" s="90" t="s">
        <v>275</v>
      </c>
      <c r="AC1" s="90" t="s">
        <v>276</v>
      </c>
      <c r="AD1" s="336" t="s">
        <v>519</v>
      </c>
      <c r="AE1" s="336" t="s">
        <v>278</v>
      </c>
      <c r="AF1" s="91" t="s">
        <v>400</v>
      </c>
      <c r="AG1" s="91" t="s">
        <v>401</v>
      </c>
      <c r="AH1" s="91" t="s">
        <v>402</v>
      </c>
      <c r="AI1" s="91" t="s">
        <v>403</v>
      </c>
      <c r="AJ1" s="348" t="s">
        <v>279</v>
      </c>
      <c r="AK1" s="96" t="s">
        <v>280</v>
      </c>
      <c r="AL1" s="97" t="s">
        <v>281</v>
      </c>
      <c r="AM1" s="349" t="s">
        <v>282</v>
      </c>
      <c r="AN1" s="100" t="s">
        <v>283</v>
      </c>
      <c r="AO1" s="100" t="s">
        <v>284</v>
      </c>
      <c r="AP1" s="350" t="s">
        <v>285</v>
      </c>
      <c r="AQ1" s="105" t="s">
        <v>286</v>
      </c>
      <c r="AR1" s="105" t="s">
        <v>287</v>
      </c>
      <c r="AS1" s="351" t="s">
        <v>406</v>
      </c>
      <c r="AT1" s="352" t="s">
        <v>407</v>
      </c>
      <c r="AU1" s="353" t="s">
        <v>408</v>
      </c>
      <c r="AV1" s="354" t="s">
        <v>515</v>
      </c>
      <c r="AW1" s="349" t="s">
        <v>516</v>
      </c>
      <c r="AX1" s="355" t="s">
        <v>359</v>
      </c>
      <c r="AY1" s="203" t="s">
        <v>360</v>
      </c>
      <c r="AZ1" s="203" t="s">
        <v>361</v>
      </c>
      <c r="BA1" s="203" t="s">
        <v>362</v>
      </c>
      <c r="BB1" s="203" t="s">
        <v>363</v>
      </c>
      <c r="BC1" s="203" t="s">
        <v>364</v>
      </c>
      <c r="BD1" s="203" t="s">
        <v>365</v>
      </c>
      <c r="BE1" s="203" t="s">
        <v>366</v>
      </c>
      <c r="BF1" s="203" t="s">
        <v>367</v>
      </c>
      <c r="BG1" s="203" t="s">
        <v>368</v>
      </c>
      <c r="BH1" s="203" t="s">
        <v>369</v>
      </c>
      <c r="BI1" s="204" t="s">
        <v>370</v>
      </c>
      <c r="BJ1" s="356" t="s">
        <v>371</v>
      </c>
      <c r="BK1" s="205" t="s">
        <v>372</v>
      </c>
      <c r="BL1" s="205" t="s">
        <v>373</v>
      </c>
      <c r="BM1" s="205" t="s">
        <v>374</v>
      </c>
      <c r="BN1" s="205" t="s">
        <v>375</v>
      </c>
      <c r="BO1" s="205" t="s">
        <v>376</v>
      </c>
      <c r="BP1" s="205" t="s">
        <v>377</v>
      </c>
      <c r="BQ1" s="205" t="s">
        <v>378</v>
      </c>
      <c r="BR1" s="205" t="s">
        <v>379</v>
      </c>
      <c r="BS1" s="206" t="s">
        <v>380</v>
      </c>
      <c r="BT1" s="357" t="s">
        <v>381</v>
      </c>
      <c r="BU1" s="207" t="s">
        <v>382</v>
      </c>
      <c r="BV1" s="207" t="s">
        <v>383</v>
      </c>
      <c r="BW1" s="207" t="s">
        <v>384</v>
      </c>
      <c r="BX1" s="207" t="s">
        <v>391</v>
      </c>
      <c r="BY1" s="207" t="s">
        <v>385</v>
      </c>
      <c r="BZ1" s="207" t="s">
        <v>386</v>
      </c>
      <c r="CA1" s="207" t="s">
        <v>387</v>
      </c>
      <c r="CB1" s="207" t="s">
        <v>388</v>
      </c>
      <c r="CC1" s="207" t="s">
        <v>389</v>
      </c>
      <c r="CD1" s="208" t="s">
        <v>390</v>
      </c>
      <c r="CE1" s="358" t="s">
        <v>392</v>
      </c>
      <c r="CF1" s="209" t="s">
        <v>404</v>
      </c>
      <c r="CG1" s="210" t="s">
        <v>393</v>
      </c>
      <c r="CH1" s="210" t="s">
        <v>394</v>
      </c>
      <c r="CI1" s="210" t="s">
        <v>395</v>
      </c>
      <c r="CJ1" s="210" t="s">
        <v>396</v>
      </c>
      <c r="CK1" s="209" t="s">
        <v>405</v>
      </c>
      <c r="CL1" s="210" t="s">
        <v>397</v>
      </c>
      <c r="CM1" s="210" t="s">
        <v>398</v>
      </c>
      <c r="CN1" s="211" t="s">
        <v>399</v>
      </c>
      <c r="CO1" s="360" t="s">
        <v>459</v>
      </c>
      <c r="CP1" s="249" t="s">
        <v>460</v>
      </c>
      <c r="CQ1" s="249" t="s">
        <v>461</v>
      </c>
      <c r="CR1" s="361" t="s">
        <v>462</v>
      </c>
      <c r="CS1" s="362" t="s">
        <v>463</v>
      </c>
      <c r="CT1" s="359" t="s">
        <v>464</v>
      </c>
      <c r="CU1" s="261" t="s">
        <v>465</v>
      </c>
      <c r="CV1" s="262" t="s">
        <v>466</v>
      </c>
      <c r="CW1" s="363" t="s">
        <v>409</v>
      </c>
      <c r="CX1" s="235" t="s">
        <v>410</v>
      </c>
      <c r="CY1" s="235" t="s">
        <v>411</v>
      </c>
      <c r="CZ1" s="278" t="s">
        <v>412</v>
      </c>
      <c r="DA1" s="364" t="s">
        <v>479</v>
      </c>
      <c r="DB1" s="283" t="s">
        <v>480</v>
      </c>
      <c r="DC1" s="284" t="s">
        <v>488</v>
      </c>
      <c r="DD1" s="284" t="s">
        <v>481</v>
      </c>
      <c r="DE1" s="284" t="s">
        <v>482</v>
      </c>
      <c r="DF1" s="284" t="s">
        <v>487</v>
      </c>
      <c r="DG1" s="284" t="s">
        <v>483</v>
      </c>
      <c r="DH1" s="284" t="s">
        <v>484</v>
      </c>
      <c r="DI1" s="284" t="s">
        <v>485</v>
      </c>
      <c r="DJ1" s="308" t="s">
        <v>486</v>
      </c>
      <c r="DK1" s="365" t="s">
        <v>496</v>
      </c>
      <c r="DL1" s="366" t="s">
        <v>497</v>
      </c>
      <c r="DM1" s="313" t="s">
        <v>498</v>
      </c>
      <c r="DN1" s="313" t="s">
        <v>499</v>
      </c>
      <c r="DO1" s="313" t="s">
        <v>500</v>
      </c>
      <c r="DP1" s="313" t="s">
        <v>501</v>
      </c>
      <c r="DQ1" s="313" t="s">
        <v>502</v>
      </c>
      <c r="DR1" s="313" t="s">
        <v>503</v>
      </c>
      <c r="DS1" s="313" t="s">
        <v>504</v>
      </c>
      <c r="DT1" s="314" t="s">
        <v>505</v>
      </c>
    </row>
    <row r="2" spans="1:124" x14ac:dyDescent="0.25">
      <c r="A2" s="191">
        <v>1</v>
      </c>
      <c r="B2" s="192" t="s">
        <v>343</v>
      </c>
      <c r="C2" s="2">
        <v>101</v>
      </c>
      <c r="D2" s="6" t="s">
        <v>2</v>
      </c>
      <c r="E2" s="63">
        <v>59789271.000000075</v>
      </c>
      <c r="F2" s="41">
        <v>9730492</v>
      </c>
      <c r="G2" s="33">
        <v>4585231</v>
      </c>
      <c r="H2" s="33">
        <v>3258280</v>
      </c>
      <c r="I2" s="33">
        <v>622694230.99999976</v>
      </c>
      <c r="J2" s="33">
        <v>952496894.7142812</v>
      </c>
      <c r="K2" s="33">
        <v>152316719.28571427</v>
      </c>
      <c r="L2" s="33">
        <v>44480662.42857147</v>
      </c>
      <c r="M2" s="33">
        <v>2047611242.7142861</v>
      </c>
      <c r="N2" s="33">
        <v>459116323.28571212</v>
      </c>
      <c r="O2" s="33">
        <v>29427295.142857198</v>
      </c>
      <c r="P2" s="65">
        <f t="shared" ref="P2:P65" si="0">SUM(F2:O2)</f>
        <v>4325717371.5714226</v>
      </c>
      <c r="Q2" s="71">
        <v>64503.000000000044</v>
      </c>
      <c r="R2" s="72">
        <v>52001.999999999622</v>
      </c>
      <c r="S2" s="73">
        <f t="shared" ref="S2:S65" si="1">SUM(Q2:R2)</f>
        <v>116504.99999999967</v>
      </c>
      <c r="T2" s="79">
        <v>10070813616.999947</v>
      </c>
      <c r="U2" s="80">
        <v>115928065.57142843</v>
      </c>
      <c r="V2" s="80">
        <v>806571279.71428525</v>
      </c>
      <c r="W2" s="81">
        <f>SUM(T2:V2)</f>
        <v>10993312962.28566</v>
      </c>
      <c r="X2" s="83">
        <v>8891084487.5714245</v>
      </c>
      <c r="Y2" s="85">
        <v>3196905519.1428561</v>
      </c>
      <c r="Z2" s="86">
        <v>8201.0000000000018</v>
      </c>
      <c r="AA2" s="333">
        <v>473790.125</v>
      </c>
      <c r="AB2" s="333">
        <v>484133.5</v>
      </c>
      <c r="AC2" s="333">
        <v>494729.59375</v>
      </c>
      <c r="AD2" s="92">
        <v>505585</v>
      </c>
      <c r="AE2" s="92">
        <v>535624</v>
      </c>
      <c r="AF2" s="92">
        <v>546864</v>
      </c>
      <c r="AG2" s="92">
        <v>558127</v>
      </c>
      <c r="AH2" s="92">
        <v>569416</v>
      </c>
      <c r="AI2" s="93">
        <v>580706</v>
      </c>
      <c r="AJ2" s="166">
        <v>83494089.899999961</v>
      </c>
      <c r="AK2" s="20">
        <v>182504087.80000013</v>
      </c>
      <c r="AL2" s="21">
        <v>311130511.71000004</v>
      </c>
      <c r="AM2" s="101">
        <v>104113587.7</v>
      </c>
      <c r="AN2" s="102">
        <v>169964798.74000001</v>
      </c>
      <c r="AO2" s="194">
        <v>317657504.74000007</v>
      </c>
      <c r="AP2" s="197">
        <v>90706475.620000005</v>
      </c>
      <c r="AQ2" s="195">
        <v>207925374.51000011</v>
      </c>
      <c r="AR2" s="219">
        <v>366229071.19000006</v>
      </c>
      <c r="AS2" s="222">
        <v>417967943.55299985</v>
      </c>
      <c r="AT2" s="220">
        <v>440960917.47430003</v>
      </c>
      <c r="AU2" s="240">
        <v>389442118.51099992</v>
      </c>
      <c r="AV2" s="245">
        <v>263491660.41000003</v>
      </c>
      <c r="AW2" s="246">
        <v>243567365.62</v>
      </c>
      <c r="AX2" s="241"/>
      <c r="AY2" s="173">
        <v>1301692.3600000001</v>
      </c>
      <c r="AZ2" s="173"/>
      <c r="BA2" s="173"/>
      <c r="BB2" s="173"/>
      <c r="BC2" s="173">
        <v>1301692.3600000001</v>
      </c>
      <c r="BD2" s="173"/>
      <c r="BE2" s="173">
        <v>575315.04</v>
      </c>
      <c r="BF2" s="173"/>
      <c r="BG2" s="173"/>
      <c r="BH2" s="173"/>
      <c r="BI2" s="174">
        <v>575315.04</v>
      </c>
      <c r="BJ2" s="176"/>
      <c r="BK2" s="175">
        <v>1795152.3</v>
      </c>
      <c r="BL2" s="175">
        <v>10</v>
      </c>
      <c r="BM2" s="175"/>
      <c r="BN2" s="175">
        <v>1795162.3</v>
      </c>
      <c r="BO2" s="175"/>
      <c r="BP2" s="175">
        <v>1332243.6299999999</v>
      </c>
      <c r="BQ2" s="175"/>
      <c r="BR2" s="175"/>
      <c r="BS2" s="177">
        <v>1332243.6299999999</v>
      </c>
      <c r="BT2" s="181"/>
      <c r="BU2" s="182">
        <v>4040435.58</v>
      </c>
      <c r="BV2" s="182">
        <v>16</v>
      </c>
      <c r="BW2" s="182"/>
      <c r="BX2" s="182"/>
      <c r="BY2" s="182">
        <v>4040451.58</v>
      </c>
      <c r="BZ2" s="182"/>
      <c r="CA2" s="182">
        <v>1274529.2999999998</v>
      </c>
      <c r="CB2" s="182"/>
      <c r="CC2" s="182"/>
      <c r="CD2" s="183">
        <v>1274529.2999999998</v>
      </c>
      <c r="CE2" s="188"/>
      <c r="CF2" s="198">
        <v>2232785.4200000009</v>
      </c>
      <c r="CG2" s="187"/>
      <c r="CH2" s="187"/>
      <c r="CI2" s="187">
        <f>SUM(CE2:CH2)</f>
        <v>2232785.4200000009</v>
      </c>
      <c r="CJ2" s="187"/>
      <c r="CK2" s="187">
        <v>1496503.52</v>
      </c>
      <c r="CL2" s="187"/>
      <c r="CM2" s="187"/>
      <c r="CN2" s="201">
        <f>SUM(CJ2:CM2)</f>
        <v>1496503.52</v>
      </c>
      <c r="CO2" s="251">
        <v>116137058.92020509</v>
      </c>
      <c r="CP2" s="250">
        <v>29299464.347091511</v>
      </c>
      <c r="CQ2" s="250">
        <v>145436523.2672964</v>
      </c>
      <c r="CR2" s="250">
        <v>113793110.70121409</v>
      </c>
      <c r="CS2" s="252">
        <v>2343948.2189910267</v>
      </c>
      <c r="CT2" s="213">
        <v>125941327.39322276</v>
      </c>
      <c r="CU2" s="200">
        <v>29299464.347091511</v>
      </c>
      <c r="CV2" s="263">
        <v>155240791.74031466</v>
      </c>
      <c r="CW2" s="236">
        <f>AL2/('BASES BCE'!M2*1000)</f>
        <v>0.16504928484610251</v>
      </c>
      <c r="CX2" s="237">
        <f>AO2/('BASES BCE'!S2*1000)</f>
        <v>0.1591084349004187</v>
      </c>
      <c r="CY2" s="237">
        <f>AR2/('BASES BCE'!Y2*1000)</f>
        <v>0.16825576554001689</v>
      </c>
      <c r="CZ2" s="279">
        <f>AS2/('BASES BCE'!AE2*1000)</f>
        <v>0.17055319464135019</v>
      </c>
      <c r="DA2" s="281">
        <v>403514</v>
      </c>
      <c r="DB2" s="285">
        <v>246349232.86000001</v>
      </c>
      <c r="DC2" s="286">
        <v>44792547.75</v>
      </c>
      <c r="DD2" s="286">
        <v>109337891.81</v>
      </c>
      <c r="DE2" s="286">
        <v>44792547.75</v>
      </c>
      <c r="DF2" s="286">
        <v>1270</v>
      </c>
      <c r="DG2" s="286">
        <v>19</v>
      </c>
      <c r="DH2" s="286">
        <v>261633.31</v>
      </c>
      <c r="DI2" s="286">
        <v>2910</v>
      </c>
      <c r="DJ2" s="309">
        <v>580</v>
      </c>
      <c r="DK2" s="310">
        <v>3190.6159299999999</v>
      </c>
      <c r="DL2" s="315">
        <f>AA2/$DK2</f>
        <v>148.49487854215033</v>
      </c>
      <c r="DM2" s="312">
        <f>AB2/$DK2</f>
        <v>151.73668991240822</v>
      </c>
      <c r="DN2" s="312">
        <f>AC2/$DK2</f>
        <v>155.05770816796493</v>
      </c>
      <c r="DO2" s="312">
        <f>AD2/$DK2</f>
        <v>158.45999991606638</v>
      </c>
      <c r="DP2" s="312">
        <f t="shared" ref="DP2:DP65" si="2">AE2/$DK2</f>
        <v>167.87479651303565</v>
      </c>
      <c r="DQ2" s="312">
        <f t="shared" ref="DQ2:DQ65" si="3">AF2/$DK2</f>
        <v>171.39762729135501</v>
      </c>
      <c r="DR2" s="312">
        <f t="shared" ref="DR2:DR65" si="4">AG2/$DK2</f>
        <v>174.92766670916734</v>
      </c>
      <c r="DS2" s="312">
        <f t="shared" ref="DS2:DS65" si="5">AH2/$DK2</f>
        <v>178.46585502379787</v>
      </c>
      <c r="DT2" s="316">
        <f t="shared" ref="DT2:DT65" si="6">AI2/$DK2</f>
        <v>182.00435675753678</v>
      </c>
    </row>
    <row r="3" spans="1:124" ht="15.75" customHeight="1" x14ac:dyDescent="0.25">
      <c r="A3" s="191">
        <v>1</v>
      </c>
      <c r="B3" s="192" t="s">
        <v>343</v>
      </c>
      <c r="C3" s="2">
        <v>102</v>
      </c>
      <c r="D3" s="7" t="s">
        <v>3</v>
      </c>
      <c r="E3" s="63">
        <v>68426</v>
      </c>
      <c r="F3" s="41">
        <v>0</v>
      </c>
      <c r="G3" s="33">
        <v>11472</v>
      </c>
      <c r="H3" s="33"/>
      <c r="I3" s="33">
        <v>2471179.1428571427</v>
      </c>
      <c r="J3" s="33">
        <v>3317815.2857142854</v>
      </c>
      <c r="K3" s="33">
        <v>78759.999999999971</v>
      </c>
      <c r="L3" s="33">
        <v>71327.714285714304</v>
      </c>
      <c r="M3" s="33">
        <v>6871268.571428569</v>
      </c>
      <c r="N3" s="33">
        <v>876368.85714285739</v>
      </c>
      <c r="O3" s="33">
        <v>90948.999999999927</v>
      </c>
      <c r="P3" s="65">
        <f t="shared" si="0"/>
        <v>13789140.571428571</v>
      </c>
      <c r="Q3" s="71">
        <v>489</v>
      </c>
      <c r="R3" s="72">
        <v>735</v>
      </c>
      <c r="S3" s="73">
        <f t="shared" si="1"/>
        <v>1224</v>
      </c>
      <c r="T3" s="79">
        <v>17076412.000000019</v>
      </c>
      <c r="U3" s="80">
        <v>1667380.9999999998</v>
      </c>
      <c r="V3" s="80">
        <v>777964.00000000023</v>
      </c>
      <c r="W3" s="81">
        <f t="shared" ref="W3:W65" si="7">SUM(T3:V3)</f>
        <v>19521757.000000019</v>
      </c>
      <c r="X3" s="83">
        <v>932627.99999999977</v>
      </c>
      <c r="Y3" s="85">
        <v>10339171.571428571</v>
      </c>
      <c r="Z3" s="86">
        <v>171</v>
      </c>
      <c r="AA3" s="333">
        <v>12597.0361328125</v>
      </c>
      <c r="AB3" s="333">
        <v>12600.16796875</v>
      </c>
      <c r="AC3" s="333">
        <v>12603.4892578125</v>
      </c>
      <c r="AD3" s="92">
        <v>12607</v>
      </c>
      <c r="AE3" s="92">
        <v>13196</v>
      </c>
      <c r="AF3" s="92">
        <v>13197</v>
      </c>
      <c r="AG3" s="92">
        <v>13195</v>
      </c>
      <c r="AH3" s="92">
        <v>13187</v>
      </c>
      <c r="AI3" s="93">
        <v>13175</v>
      </c>
      <c r="AJ3" s="166">
        <v>147401.54000000004</v>
      </c>
      <c r="AK3" s="20">
        <v>87812.530000000028</v>
      </c>
      <c r="AL3" s="21">
        <v>286965.78000000014</v>
      </c>
      <c r="AM3" s="101">
        <v>142657.34</v>
      </c>
      <c r="AN3" s="102">
        <v>65998.570000000007</v>
      </c>
      <c r="AO3" s="194">
        <v>269037.20999999996</v>
      </c>
      <c r="AP3" s="197">
        <v>147156.36000000002</v>
      </c>
      <c r="AQ3" s="195">
        <v>125653.06999999999</v>
      </c>
      <c r="AR3" s="219">
        <v>339062.82</v>
      </c>
      <c r="AS3" s="222">
        <v>458594.82</v>
      </c>
      <c r="AT3" s="220">
        <v>567808.18440000003</v>
      </c>
      <c r="AU3" s="240">
        <v>618788.33010000002</v>
      </c>
      <c r="AV3" s="247">
        <v>303819.98000000004</v>
      </c>
      <c r="AW3" s="248">
        <v>4317385.43</v>
      </c>
      <c r="AX3" s="241">
        <v>87901.02</v>
      </c>
      <c r="AY3" s="173"/>
      <c r="AZ3" s="173"/>
      <c r="BA3" s="173"/>
      <c r="BB3" s="173"/>
      <c r="BC3" s="173">
        <v>87901.02</v>
      </c>
      <c r="BD3" s="171"/>
      <c r="BE3" s="171"/>
      <c r="BF3" s="171"/>
      <c r="BG3" s="171"/>
      <c r="BH3" s="171"/>
      <c r="BI3" s="172"/>
      <c r="BJ3" s="176">
        <v>133964.43</v>
      </c>
      <c r="BK3" s="175"/>
      <c r="BL3" s="175">
        <v>1301700.44</v>
      </c>
      <c r="BM3" s="175"/>
      <c r="BN3" s="175">
        <v>1435664.8699999999</v>
      </c>
      <c r="BO3" s="175"/>
      <c r="BP3" s="175"/>
      <c r="BQ3" s="175"/>
      <c r="BR3" s="175"/>
      <c r="BS3" s="177"/>
      <c r="BT3" s="181"/>
      <c r="BU3" s="182"/>
      <c r="BV3" s="182">
        <v>1533953.44</v>
      </c>
      <c r="BW3" s="182"/>
      <c r="BX3" s="182"/>
      <c r="BY3" s="182">
        <v>1533953.44</v>
      </c>
      <c r="BZ3" s="182"/>
      <c r="CA3" s="182"/>
      <c r="CB3" s="182"/>
      <c r="CC3" s="182"/>
      <c r="CD3" s="183"/>
      <c r="CE3" s="188"/>
      <c r="CF3" s="198"/>
      <c r="CG3" s="187"/>
      <c r="CH3" s="187"/>
      <c r="CI3" s="187"/>
      <c r="CJ3" s="187"/>
      <c r="CK3" s="187"/>
      <c r="CL3" s="187"/>
      <c r="CM3" s="187"/>
      <c r="CN3" s="201"/>
      <c r="CO3" s="251">
        <v>1412080.5982243272</v>
      </c>
      <c r="CP3" s="250">
        <v>328865.69908851886</v>
      </c>
      <c r="CQ3" s="250">
        <v>1740946.2973128459</v>
      </c>
      <c r="CR3" s="250">
        <v>853522.98955361277</v>
      </c>
      <c r="CS3" s="252">
        <v>558557.60867071443</v>
      </c>
      <c r="CT3" s="213">
        <v>954788.48747436621</v>
      </c>
      <c r="CU3" s="200">
        <v>328865.69908851886</v>
      </c>
      <c r="CV3" s="263">
        <v>1283654.1865628848</v>
      </c>
      <c r="CW3" s="236">
        <f>AL3/('BASES BCE'!M3*1000)</f>
        <v>1.0565044526204435E-2</v>
      </c>
      <c r="CX3" s="237">
        <f>AO3/('BASES BCE'!S3*1000)</f>
        <v>9.9360309580472216E-3</v>
      </c>
      <c r="CY3" s="237">
        <f>AR3/('BASES BCE'!Y3*1000)</f>
        <v>1.6594475909096847E-2</v>
      </c>
      <c r="CZ3" s="279">
        <f>AS3/('BASES BCE'!AE3*1000)</f>
        <v>2.7305242435317401E-2</v>
      </c>
      <c r="DA3" s="281">
        <v>18000</v>
      </c>
      <c r="DB3" s="285">
        <v>3779972.62</v>
      </c>
      <c r="DC3" s="286">
        <v>387967.4</v>
      </c>
      <c r="DD3" s="286">
        <v>3644208.08</v>
      </c>
      <c r="DE3" s="286">
        <v>369967.4</v>
      </c>
      <c r="DF3" s="286">
        <v>65</v>
      </c>
      <c r="DG3" s="286">
        <v>1</v>
      </c>
      <c r="DH3" s="286">
        <v>7524.57</v>
      </c>
      <c r="DI3" s="286">
        <v>436.32</v>
      </c>
      <c r="DJ3" s="309"/>
      <c r="DK3" s="310">
        <v>353.73176206509498</v>
      </c>
      <c r="DL3" s="315">
        <f t="shared" ref="DL3:DL66" si="8">AA3/$DK3</f>
        <v>35.611832138767198</v>
      </c>
      <c r="DM3" s="312">
        <f t="shared" ref="DM3:DM66" si="9">AB3/$DK3</f>
        <v>35.620685841695135</v>
      </c>
      <c r="DN3" s="312">
        <f t="shared" ref="DN3:DN66" si="10">AC3/$DK3</f>
        <v>35.630075128772745</v>
      </c>
      <c r="DO3" s="312">
        <f t="shared" ref="DO3:DO65" si="11">AD3/$DK3</f>
        <v>35.640000000000043</v>
      </c>
      <c r="DP3" s="312">
        <f t="shared" si="2"/>
        <v>37.305103513920884</v>
      </c>
      <c r="DQ3" s="312">
        <f t="shared" si="3"/>
        <v>37.307930514793412</v>
      </c>
      <c r="DR3" s="312">
        <f t="shared" si="4"/>
        <v>37.302276513048348</v>
      </c>
      <c r="DS3" s="312">
        <f t="shared" si="5"/>
        <v>37.279660506068105</v>
      </c>
      <c r="DT3" s="316">
        <f t="shared" si="6"/>
        <v>37.245736495597725</v>
      </c>
    </row>
    <row r="4" spans="1:124" x14ac:dyDescent="0.25">
      <c r="A4" s="191">
        <v>1</v>
      </c>
      <c r="B4" s="192" t="s">
        <v>343</v>
      </c>
      <c r="C4" s="2">
        <v>103</v>
      </c>
      <c r="D4" s="7" t="s">
        <v>4</v>
      </c>
      <c r="E4" s="63">
        <v>154404</v>
      </c>
      <c r="F4" s="41">
        <v>15915</v>
      </c>
      <c r="G4" s="33">
        <v>56329</v>
      </c>
      <c r="H4" s="33">
        <v>22380</v>
      </c>
      <c r="I4" s="33">
        <v>10550660.571428569</v>
      </c>
      <c r="J4" s="33">
        <v>10395040.999999994</v>
      </c>
      <c r="K4" s="33">
        <v>479833.71428571449</v>
      </c>
      <c r="L4" s="33">
        <v>775663.71428571257</v>
      </c>
      <c r="M4" s="33">
        <v>27223568.714285702</v>
      </c>
      <c r="N4" s="33">
        <v>6523403.8571428442</v>
      </c>
      <c r="O4" s="33">
        <v>441607.99999999965</v>
      </c>
      <c r="P4" s="65">
        <f t="shared" si="0"/>
        <v>56484403.57142853</v>
      </c>
      <c r="Q4" s="71">
        <v>2295</v>
      </c>
      <c r="R4" s="72">
        <v>2540.0000000000018</v>
      </c>
      <c r="S4" s="73">
        <f t="shared" si="1"/>
        <v>4835.0000000000018</v>
      </c>
      <c r="T4" s="79">
        <v>106674020.14285713</v>
      </c>
      <c r="U4" s="80">
        <v>16558877.142857142</v>
      </c>
      <c r="V4" s="80">
        <v>3495422.0000000005</v>
      </c>
      <c r="W4" s="81">
        <f t="shared" si="7"/>
        <v>126728319.28571427</v>
      </c>
      <c r="X4" s="83">
        <v>3406666.9999999986</v>
      </c>
      <c r="Y4" s="85">
        <v>38874107.142857186</v>
      </c>
      <c r="Z4" s="86">
        <v>627.00000000000011</v>
      </c>
      <c r="AA4" s="333">
        <v>41589.47265625</v>
      </c>
      <c r="AB4" s="333">
        <v>41950.67578125</v>
      </c>
      <c r="AC4" s="333">
        <v>42323.8046875</v>
      </c>
      <c r="AD4" s="92">
        <v>42709</v>
      </c>
      <c r="AE4" s="92">
        <v>44994</v>
      </c>
      <c r="AF4" s="92">
        <v>45501</v>
      </c>
      <c r="AG4" s="92">
        <v>45997</v>
      </c>
      <c r="AH4" s="92">
        <v>46482</v>
      </c>
      <c r="AI4" s="93">
        <v>46954</v>
      </c>
      <c r="AJ4" s="166">
        <v>541773.94000000018</v>
      </c>
      <c r="AK4" s="20">
        <v>456694.98999999987</v>
      </c>
      <c r="AL4" s="21">
        <v>1220646.6100000001</v>
      </c>
      <c r="AM4" s="101">
        <v>530037.81000000006</v>
      </c>
      <c r="AN4" s="102">
        <v>565867.95000000007</v>
      </c>
      <c r="AO4" s="194">
        <v>1331303.83</v>
      </c>
      <c r="AP4" s="197">
        <v>579641.59</v>
      </c>
      <c r="AQ4" s="195">
        <v>828682.85</v>
      </c>
      <c r="AR4" s="219">
        <v>1675490.2</v>
      </c>
      <c r="AS4" s="222">
        <v>2110085.7900000005</v>
      </c>
      <c r="AT4" s="220">
        <v>3038154.5756000001</v>
      </c>
      <c r="AU4" s="240">
        <v>2494771.9654999995</v>
      </c>
      <c r="AV4" s="247">
        <v>1655562.1600000001</v>
      </c>
      <c r="AW4" s="248">
        <v>15939267.059999997</v>
      </c>
      <c r="AX4" s="241">
        <v>3374070.5500000003</v>
      </c>
      <c r="AY4" s="173"/>
      <c r="AZ4" s="173"/>
      <c r="BA4" s="173"/>
      <c r="BB4" s="173"/>
      <c r="BC4" s="173">
        <v>3374070.5500000003</v>
      </c>
      <c r="BD4" s="173">
        <v>5347716.67</v>
      </c>
      <c r="BE4" s="173"/>
      <c r="BF4" s="173"/>
      <c r="BG4" s="173"/>
      <c r="BH4" s="173"/>
      <c r="BI4" s="174">
        <v>5347716.67</v>
      </c>
      <c r="BJ4" s="176">
        <v>5284019.33</v>
      </c>
      <c r="BK4" s="175"/>
      <c r="BL4" s="175">
        <v>876592.76</v>
      </c>
      <c r="BM4" s="175"/>
      <c r="BN4" s="175">
        <v>6160612.0900000008</v>
      </c>
      <c r="BO4" s="175">
        <v>7835278.4500000002</v>
      </c>
      <c r="BP4" s="175"/>
      <c r="BQ4" s="175"/>
      <c r="BR4" s="175"/>
      <c r="BS4" s="177">
        <v>7835278.4500000002</v>
      </c>
      <c r="BT4" s="181">
        <v>8934237.2400000002</v>
      </c>
      <c r="BU4" s="182"/>
      <c r="BV4" s="182">
        <v>4070655.5600000005</v>
      </c>
      <c r="BW4" s="182"/>
      <c r="BX4" s="182"/>
      <c r="BY4" s="182">
        <v>13004892.799999999</v>
      </c>
      <c r="BZ4" s="182">
        <v>8093515.1699999999</v>
      </c>
      <c r="CA4" s="182"/>
      <c r="CB4" s="182"/>
      <c r="CC4" s="182"/>
      <c r="CD4" s="183">
        <v>8093515.1699999999</v>
      </c>
      <c r="CE4" s="188">
        <v>5954748.6699999999</v>
      </c>
      <c r="CF4" s="187"/>
      <c r="CG4" s="187"/>
      <c r="CH4" s="187"/>
      <c r="CI4" s="187">
        <f>SUM(CE4:CH4)</f>
        <v>5954748.6699999999</v>
      </c>
      <c r="CJ4" s="187">
        <v>9474300.5799999982</v>
      </c>
      <c r="CK4" s="187"/>
      <c r="CL4" s="187"/>
      <c r="CM4" s="187"/>
      <c r="CN4" s="201">
        <f>SUM(CJ4:CM4)</f>
        <v>9474300.5799999982</v>
      </c>
      <c r="CO4" s="251">
        <v>4150381.1741545647</v>
      </c>
      <c r="CP4" s="250">
        <v>1631876.0905350794</v>
      </c>
      <c r="CQ4" s="250">
        <v>5782257.264689642</v>
      </c>
      <c r="CR4" s="250">
        <v>4100999.3261877242</v>
      </c>
      <c r="CS4" s="252">
        <v>49381.847966841553</v>
      </c>
      <c r="CT4" s="213">
        <v>4792089.2702986132</v>
      </c>
      <c r="CU4" s="200">
        <v>1631876.0905350794</v>
      </c>
      <c r="CV4" s="263">
        <v>6423965.3608336942</v>
      </c>
      <c r="CW4" s="236">
        <f>AL4/('BASES BCE'!M4*1000)</f>
        <v>1.7526392884992307E-2</v>
      </c>
      <c r="CX4" s="237">
        <f>AO4/('BASES BCE'!S4*1000)</f>
        <v>1.6286971205670176E-2</v>
      </c>
      <c r="CY4" s="237">
        <f>AR4/('BASES BCE'!Y4*1000)</f>
        <v>2.5702117782628483E-2</v>
      </c>
      <c r="CZ4" s="279">
        <f>AS4/('BASES BCE'!AE4*1000)</f>
        <v>3.3966911759427502E-2</v>
      </c>
      <c r="DA4" s="281">
        <v>94872.22</v>
      </c>
      <c r="DB4" s="285">
        <v>8626632.1199999992</v>
      </c>
      <c r="DC4" s="286">
        <v>1513739.64</v>
      </c>
      <c r="DD4" s="286">
        <v>8026650.7999999998</v>
      </c>
      <c r="DE4" s="286">
        <v>1418867.42</v>
      </c>
      <c r="DF4" s="286">
        <v>183</v>
      </c>
      <c r="DG4" s="286">
        <v>10</v>
      </c>
      <c r="DH4" s="286">
        <v>20074.810000000001</v>
      </c>
      <c r="DI4" s="286">
        <v>1847</v>
      </c>
      <c r="DJ4" s="309">
        <v>220</v>
      </c>
      <c r="DK4" s="310">
        <v>349.78705978706</v>
      </c>
      <c r="DL4" s="315">
        <f t="shared" si="8"/>
        <v>118.89940320138898</v>
      </c>
      <c r="DM4" s="312">
        <f t="shared" si="9"/>
        <v>119.93204038705242</v>
      </c>
      <c r="DN4" s="312">
        <f t="shared" si="10"/>
        <v>120.99877197648614</v>
      </c>
      <c r="DO4" s="312">
        <f t="shared" si="11"/>
        <v>122.09999999999992</v>
      </c>
      <c r="DP4" s="312">
        <f t="shared" si="2"/>
        <v>128.63254583343081</v>
      </c>
      <c r="DQ4" s="312">
        <f t="shared" si="3"/>
        <v>130.0819991102577</v>
      </c>
      <c r="DR4" s="312">
        <f t="shared" si="4"/>
        <v>131.50000468285364</v>
      </c>
      <c r="DS4" s="312">
        <f t="shared" si="5"/>
        <v>132.88656255121862</v>
      </c>
      <c r="DT4" s="316">
        <f t="shared" si="6"/>
        <v>134.23595495094702</v>
      </c>
    </row>
    <row r="5" spans="1:124" ht="17.25" customHeight="1" x14ac:dyDescent="0.25">
      <c r="A5" s="191">
        <v>1</v>
      </c>
      <c r="B5" s="192" t="s">
        <v>343</v>
      </c>
      <c r="C5" s="2">
        <v>104</v>
      </c>
      <c r="D5" s="7" t="s">
        <v>5</v>
      </c>
      <c r="E5" s="63">
        <v>65220</v>
      </c>
      <c r="F5" s="41">
        <v>0</v>
      </c>
      <c r="G5" s="33">
        <v>2723</v>
      </c>
      <c r="H5" s="33"/>
      <c r="I5" s="33">
        <v>1327270.9999999998</v>
      </c>
      <c r="J5" s="33">
        <v>2246266.5714285714</v>
      </c>
      <c r="K5" s="33">
        <v>21775</v>
      </c>
      <c r="L5" s="33">
        <v>14469.42857142858</v>
      </c>
      <c r="M5" s="33">
        <v>1376437.0000000009</v>
      </c>
      <c r="N5" s="33">
        <v>287543.00000000006</v>
      </c>
      <c r="O5" s="33">
        <v>55564</v>
      </c>
      <c r="P5" s="65">
        <f t="shared" si="0"/>
        <v>5332049</v>
      </c>
      <c r="Q5" s="71">
        <v>198</v>
      </c>
      <c r="R5" s="72">
        <v>300.00000000000011</v>
      </c>
      <c r="S5" s="73">
        <f t="shared" si="1"/>
        <v>498.00000000000011</v>
      </c>
      <c r="T5" s="79">
        <v>6339079.571428569</v>
      </c>
      <c r="U5" s="80">
        <v>2861412.0000000005</v>
      </c>
      <c r="V5" s="80">
        <v>685550.99999999988</v>
      </c>
      <c r="W5" s="81">
        <f t="shared" si="7"/>
        <v>9886042.571428569</v>
      </c>
      <c r="X5" s="83">
        <v>606342.00000000023</v>
      </c>
      <c r="Y5" s="85">
        <v>3658947.9999999981</v>
      </c>
      <c r="Z5" s="86">
        <v>149</v>
      </c>
      <c r="AA5" s="333">
        <v>15616.93359375</v>
      </c>
      <c r="AB5" s="333">
        <v>15706.8671875</v>
      </c>
      <c r="AC5" s="333">
        <v>15798.5517578125</v>
      </c>
      <c r="AD5" s="92">
        <v>15892</v>
      </c>
      <c r="AE5" s="92">
        <v>16686</v>
      </c>
      <c r="AF5" s="92">
        <v>16777</v>
      </c>
      <c r="AG5" s="92">
        <v>16863</v>
      </c>
      <c r="AH5" s="92">
        <v>16943</v>
      </c>
      <c r="AI5" s="93">
        <v>17017</v>
      </c>
      <c r="AJ5" s="166">
        <v>61193.320000000007</v>
      </c>
      <c r="AK5" s="20">
        <v>56554.64</v>
      </c>
      <c r="AL5" s="21">
        <v>133618.26999999999</v>
      </c>
      <c r="AM5" s="101">
        <v>62355.890000000007</v>
      </c>
      <c r="AN5" s="102">
        <v>24743.489999999994</v>
      </c>
      <c r="AO5" s="194">
        <v>108918.77</v>
      </c>
      <c r="AP5" s="197">
        <v>76417.94</v>
      </c>
      <c r="AQ5" s="195">
        <v>113717.69</v>
      </c>
      <c r="AR5" s="219">
        <v>225323.00000000003</v>
      </c>
      <c r="AS5" s="222">
        <v>275654.57000000007</v>
      </c>
      <c r="AT5" s="220">
        <v>346418.75129999989</v>
      </c>
      <c r="AU5" s="240">
        <v>351891.00360000005</v>
      </c>
      <c r="AV5" s="247">
        <v>141927.89000000001</v>
      </c>
      <c r="AW5" s="248">
        <v>2848342.52</v>
      </c>
      <c r="AX5" s="241">
        <v>2907.9900000000002</v>
      </c>
      <c r="AY5" s="173"/>
      <c r="AZ5" s="173"/>
      <c r="BA5" s="173"/>
      <c r="BB5" s="173"/>
      <c r="BC5" s="173">
        <v>2907.9900000000002</v>
      </c>
      <c r="BD5" s="171"/>
      <c r="BE5" s="171"/>
      <c r="BF5" s="171"/>
      <c r="BG5" s="171"/>
      <c r="BH5" s="171"/>
      <c r="BI5" s="172"/>
      <c r="BJ5" s="176">
        <v>44561.74</v>
      </c>
      <c r="BK5" s="175"/>
      <c r="BL5" s="175">
        <v>6548222.6999999993</v>
      </c>
      <c r="BM5" s="175"/>
      <c r="BN5" s="175">
        <v>6592784.4399999995</v>
      </c>
      <c r="BO5" s="175"/>
      <c r="BP5" s="175"/>
      <c r="BQ5" s="175">
        <v>1394672.34</v>
      </c>
      <c r="BR5" s="175"/>
      <c r="BS5" s="177">
        <v>1394672.34</v>
      </c>
      <c r="BT5" s="181"/>
      <c r="BU5" s="182"/>
      <c r="BV5" s="182">
        <v>12419447.379999999</v>
      </c>
      <c r="BW5" s="182"/>
      <c r="BX5" s="182"/>
      <c r="BY5" s="182">
        <v>12419447.379999999</v>
      </c>
      <c r="BZ5" s="182"/>
      <c r="CA5" s="182"/>
      <c r="CB5" s="182">
        <v>2843478.1999999997</v>
      </c>
      <c r="CC5" s="182"/>
      <c r="CD5" s="183">
        <v>2843478.1999999997</v>
      </c>
      <c r="CE5" s="188"/>
      <c r="CF5" s="187"/>
      <c r="CG5" s="187"/>
      <c r="CH5" s="187"/>
      <c r="CI5" s="187"/>
      <c r="CJ5" s="187"/>
      <c r="CK5" s="187"/>
      <c r="CL5" s="187">
        <v>2541582.83</v>
      </c>
      <c r="CM5" s="187"/>
      <c r="CN5" s="201">
        <f>SUM(CJ5:CM5)</f>
        <v>2541582.83</v>
      </c>
      <c r="CO5" s="251">
        <v>1177568.2262059937</v>
      </c>
      <c r="CP5" s="250">
        <v>620321.73693720426</v>
      </c>
      <c r="CQ5" s="250">
        <v>1797889.9631431981</v>
      </c>
      <c r="CR5" s="250">
        <v>1173018.467890997</v>
      </c>
      <c r="CS5" s="252">
        <v>4549.7583149966131</v>
      </c>
      <c r="CT5" s="213">
        <v>1298846.2989223669</v>
      </c>
      <c r="CU5" s="200">
        <v>620321.73693720426</v>
      </c>
      <c r="CV5" s="263">
        <v>1919168.0358595718</v>
      </c>
      <c r="CW5" s="236">
        <f>AL5/('BASES BCE'!M5*1000)</f>
        <v>6.6406992226363077E-3</v>
      </c>
      <c r="CX5" s="237">
        <f>AO5/('BASES BCE'!S5*1000)</f>
        <v>4.1522418908152723E-3</v>
      </c>
      <c r="CY5" s="237">
        <f>AR5/('BASES BCE'!Y5*1000)</f>
        <v>1.3584192806336591E-2</v>
      </c>
      <c r="CZ5" s="279">
        <f>AS5/('BASES BCE'!AE5*1000)</f>
        <v>1.8270254471539706E-2</v>
      </c>
      <c r="DA5" s="281"/>
      <c r="DB5" s="285">
        <v>7040582.9400000004</v>
      </c>
      <c r="DC5" s="286">
        <v>464927.07</v>
      </c>
      <c r="DD5" s="286">
        <v>5986056.3399999999</v>
      </c>
      <c r="DE5" s="286">
        <v>464927.07</v>
      </c>
      <c r="DF5" s="286">
        <v>102</v>
      </c>
      <c r="DG5" s="286">
        <v>3</v>
      </c>
      <c r="DH5" s="286">
        <v>7444</v>
      </c>
      <c r="DI5" s="286">
        <v>2581.4</v>
      </c>
      <c r="DJ5" s="309">
        <v>116.85</v>
      </c>
      <c r="DK5" s="310">
        <v>632.89526085224998</v>
      </c>
      <c r="DL5" s="315">
        <f t="shared" si="8"/>
        <v>24.675384000696109</v>
      </c>
      <c r="DM5" s="312">
        <f t="shared" si="9"/>
        <v>24.817482700611947</v>
      </c>
      <c r="DN5" s="312">
        <f t="shared" si="10"/>
        <v>24.962348014011575</v>
      </c>
      <c r="DO5" s="312">
        <f t="shared" si="11"/>
        <v>25.110000000000007</v>
      </c>
      <c r="DP5" s="312">
        <f t="shared" si="2"/>
        <v>26.364551975836903</v>
      </c>
      <c r="DQ5" s="312">
        <f t="shared" si="3"/>
        <v>26.508335640573879</v>
      </c>
      <c r="DR5" s="312">
        <f t="shared" si="4"/>
        <v>26.644219103951681</v>
      </c>
      <c r="DS5" s="312">
        <f t="shared" si="5"/>
        <v>26.770622325698469</v>
      </c>
      <c r="DT5" s="316">
        <f t="shared" si="6"/>
        <v>26.88754530581425</v>
      </c>
    </row>
    <row r="6" spans="1:124" x14ac:dyDescent="0.25">
      <c r="A6" s="191">
        <v>1</v>
      </c>
      <c r="B6" s="192" t="s">
        <v>343</v>
      </c>
      <c r="C6" s="2">
        <v>105</v>
      </c>
      <c r="D6" s="7" t="s">
        <v>6</v>
      </c>
      <c r="E6" s="63">
        <v>95094.000000000015</v>
      </c>
      <c r="F6" s="41">
        <v>500</v>
      </c>
      <c r="G6" s="33">
        <v>22035</v>
      </c>
      <c r="H6" s="33"/>
      <c r="I6" s="33">
        <v>26392242.285714291</v>
      </c>
      <c r="J6" s="33">
        <v>7263399.1428571446</v>
      </c>
      <c r="K6" s="33">
        <v>846114.85714285704</v>
      </c>
      <c r="L6" s="33">
        <v>391152.57142857049</v>
      </c>
      <c r="M6" s="33">
        <v>14055899.857142856</v>
      </c>
      <c r="N6" s="33">
        <v>2496401.4285714291</v>
      </c>
      <c r="O6" s="33">
        <v>461626.00000000006</v>
      </c>
      <c r="P6" s="65">
        <f t="shared" si="0"/>
        <v>51929371.142857149</v>
      </c>
      <c r="Q6" s="71">
        <v>1630</v>
      </c>
      <c r="R6" s="72">
        <v>1717.9999999999993</v>
      </c>
      <c r="S6" s="73">
        <f t="shared" si="1"/>
        <v>3347.9999999999991</v>
      </c>
      <c r="T6" s="79">
        <v>65329771.000000037</v>
      </c>
      <c r="U6" s="80">
        <v>428200.99999999988</v>
      </c>
      <c r="V6" s="80">
        <v>6752615.5714285718</v>
      </c>
      <c r="W6" s="81">
        <f t="shared" si="7"/>
        <v>72510587.571428612</v>
      </c>
      <c r="X6" s="83">
        <v>5662615.0000000009</v>
      </c>
      <c r="Y6" s="85">
        <v>22556566.428571392</v>
      </c>
      <c r="Z6" s="86">
        <v>173</v>
      </c>
      <c r="AA6" s="333">
        <v>24609.1015625</v>
      </c>
      <c r="AB6" s="333">
        <v>24895.16796875</v>
      </c>
      <c r="AC6" s="333">
        <v>25190.083984375</v>
      </c>
      <c r="AD6" s="92">
        <v>25494</v>
      </c>
      <c r="AE6" s="92">
        <v>26853</v>
      </c>
      <c r="AF6" s="92">
        <v>27146</v>
      </c>
      <c r="AG6" s="92">
        <v>27432</v>
      </c>
      <c r="AH6" s="92">
        <v>27712</v>
      </c>
      <c r="AI6" s="93">
        <v>27983</v>
      </c>
      <c r="AJ6" s="166">
        <v>1051931.47</v>
      </c>
      <c r="AK6" s="20">
        <v>1236049.5499999998</v>
      </c>
      <c r="AL6" s="21">
        <v>2433524.64</v>
      </c>
      <c r="AM6" s="101">
        <v>913427.48</v>
      </c>
      <c r="AN6" s="102">
        <v>1228474.7999999998</v>
      </c>
      <c r="AO6" s="194">
        <v>2328455.31</v>
      </c>
      <c r="AP6" s="197">
        <v>936820.8899999999</v>
      </c>
      <c r="AQ6" s="195">
        <v>1416153.6400000004</v>
      </c>
      <c r="AR6" s="219">
        <v>2587196.6000000006</v>
      </c>
      <c r="AS6" s="222">
        <v>3874343.649999999</v>
      </c>
      <c r="AT6" s="220">
        <v>4621084.1422999995</v>
      </c>
      <c r="AU6" s="240">
        <v>4291570.2968000006</v>
      </c>
      <c r="AV6" s="247">
        <v>6798639.2300000014</v>
      </c>
      <c r="AW6" s="248">
        <v>7985202.2999999998</v>
      </c>
      <c r="AX6" s="241">
        <v>12064.660000000002</v>
      </c>
      <c r="AY6" s="173"/>
      <c r="AZ6" s="173"/>
      <c r="BA6" s="173"/>
      <c r="BB6" s="173"/>
      <c r="BC6" s="173">
        <v>12064.660000000002</v>
      </c>
      <c r="BD6" s="171"/>
      <c r="BE6" s="171"/>
      <c r="BF6" s="171"/>
      <c r="BG6" s="171"/>
      <c r="BH6" s="171"/>
      <c r="BI6" s="172"/>
      <c r="BJ6" s="176">
        <v>61640.78</v>
      </c>
      <c r="BK6" s="175"/>
      <c r="BL6" s="175"/>
      <c r="BM6" s="175"/>
      <c r="BN6" s="175">
        <v>61640.78</v>
      </c>
      <c r="BO6" s="175"/>
      <c r="BP6" s="175"/>
      <c r="BQ6" s="175"/>
      <c r="BR6" s="175"/>
      <c r="BS6" s="177"/>
      <c r="BT6" s="181"/>
      <c r="BU6" s="182"/>
      <c r="BV6" s="182"/>
      <c r="BW6" s="182"/>
      <c r="BX6" s="182"/>
      <c r="BY6" s="182"/>
      <c r="BZ6" s="182"/>
      <c r="CA6" s="182"/>
      <c r="CB6" s="182"/>
      <c r="CC6" s="182"/>
      <c r="CD6" s="183"/>
      <c r="CE6" s="188"/>
      <c r="CF6" s="187"/>
      <c r="CG6" s="187"/>
      <c r="CH6" s="187"/>
      <c r="CI6" s="187"/>
      <c r="CJ6" s="187"/>
      <c r="CK6" s="187"/>
      <c r="CL6" s="187"/>
      <c r="CM6" s="187"/>
      <c r="CN6" s="201"/>
      <c r="CO6" s="251">
        <v>2185079.018773857</v>
      </c>
      <c r="CP6" s="250">
        <v>703975.6929025139</v>
      </c>
      <c r="CQ6" s="250">
        <v>2889054.7116763708</v>
      </c>
      <c r="CR6" s="250">
        <v>2150825.2003405504</v>
      </c>
      <c r="CS6" s="252">
        <v>34253.818433306442</v>
      </c>
      <c r="CT6" s="213">
        <v>2235389.7215448851</v>
      </c>
      <c r="CU6" s="200">
        <v>703975.6929025139</v>
      </c>
      <c r="CV6" s="263">
        <v>2939365.4144473989</v>
      </c>
      <c r="CW6" s="236">
        <f>AL6/('BASES BCE'!M6*1000)</f>
        <v>3.5179018520043744E-2</v>
      </c>
      <c r="CX6" s="237">
        <f>AO6/('BASES BCE'!S6*1000)</f>
        <v>3.272451895656224E-2</v>
      </c>
      <c r="CY6" s="237">
        <f>AR6/('BASES BCE'!Y6*1000)</f>
        <v>4.3274115980794697E-2</v>
      </c>
      <c r="CZ6" s="279">
        <f>AS6/('BASES BCE'!AE6*1000)</f>
        <v>5.8963585588888527E-2</v>
      </c>
      <c r="DA6" s="281">
        <v>265079.03000000003</v>
      </c>
      <c r="DB6" s="285">
        <v>6711891.4400000004</v>
      </c>
      <c r="DC6" s="286">
        <v>1485303.81</v>
      </c>
      <c r="DD6" s="286">
        <v>6711801.4400000004</v>
      </c>
      <c r="DE6" s="286">
        <v>1485303.8</v>
      </c>
      <c r="DF6" s="286">
        <v>155</v>
      </c>
      <c r="DG6" s="286">
        <v>1</v>
      </c>
      <c r="DH6" s="286">
        <v>17397.78</v>
      </c>
      <c r="DI6" s="286">
        <v>409.33</v>
      </c>
      <c r="DJ6" s="309"/>
      <c r="DK6" s="310">
        <v>270.780669144981</v>
      </c>
      <c r="DL6" s="315">
        <f t="shared" si="8"/>
        <v>90.882047231088819</v>
      </c>
      <c r="DM6" s="312">
        <f t="shared" si="9"/>
        <v>91.938497852742444</v>
      </c>
      <c r="DN6" s="312">
        <f t="shared" si="10"/>
        <v>93.027630310226314</v>
      </c>
      <c r="DO6" s="312">
        <f t="shared" si="11"/>
        <v>94.150000000000148</v>
      </c>
      <c r="DP6" s="312">
        <f t="shared" si="2"/>
        <v>99.168822075782685</v>
      </c>
      <c r="DQ6" s="312">
        <f t="shared" si="3"/>
        <v>100.25087863811108</v>
      </c>
      <c r="DR6" s="312">
        <f t="shared" si="4"/>
        <v>101.3070840197695</v>
      </c>
      <c r="DS6" s="312">
        <f t="shared" si="5"/>
        <v>102.34113124656797</v>
      </c>
      <c r="DT6" s="316">
        <f t="shared" si="6"/>
        <v>103.34194124107648</v>
      </c>
    </row>
    <row r="7" spans="1:124" x14ac:dyDescent="0.25">
      <c r="A7" s="191">
        <v>1</v>
      </c>
      <c r="B7" s="192" t="s">
        <v>343</v>
      </c>
      <c r="C7" s="2">
        <v>106</v>
      </c>
      <c r="D7" s="7" t="s">
        <v>7</v>
      </c>
      <c r="E7" s="63">
        <v>65105</v>
      </c>
      <c r="F7" s="41">
        <v>0</v>
      </c>
      <c r="G7" s="33">
        <v>450</v>
      </c>
      <c r="H7" s="33"/>
      <c r="I7" s="33">
        <v>1052887</v>
      </c>
      <c r="J7" s="33">
        <v>2336002.1428571423</v>
      </c>
      <c r="K7" s="33">
        <v>18678.999999999996</v>
      </c>
      <c r="L7" s="33">
        <v>9936.0000000000036</v>
      </c>
      <c r="M7" s="33">
        <v>673233.71428571432</v>
      </c>
      <c r="N7" s="33">
        <v>245307.99999999991</v>
      </c>
      <c r="O7" s="33">
        <v>12995.999999999996</v>
      </c>
      <c r="P7" s="65">
        <f t="shared" si="0"/>
        <v>4349491.8571428563</v>
      </c>
      <c r="Q7" s="71">
        <v>118</v>
      </c>
      <c r="R7" s="72">
        <v>129.00000000000003</v>
      </c>
      <c r="S7" s="73">
        <f t="shared" si="1"/>
        <v>247.00000000000003</v>
      </c>
      <c r="T7" s="79">
        <v>4293643.5714285709</v>
      </c>
      <c r="U7" s="80">
        <v>123466</v>
      </c>
      <c r="V7" s="80">
        <v>1791855</v>
      </c>
      <c r="W7" s="81">
        <f t="shared" si="7"/>
        <v>6208964.5714285709</v>
      </c>
      <c r="X7" s="83">
        <v>121559.99999999999</v>
      </c>
      <c r="Y7" s="85">
        <v>3037850.8571428573</v>
      </c>
      <c r="Z7" s="86">
        <v>75</v>
      </c>
      <c r="AA7" s="333">
        <v>10495.3896484375</v>
      </c>
      <c r="AB7" s="333">
        <v>10344.029296875</v>
      </c>
      <c r="AC7" s="333">
        <v>10196.25390625</v>
      </c>
      <c r="AD7" s="92">
        <v>10052</v>
      </c>
      <c r="AE7" s="92">
        <v>10533</v>
      </c>
      <c r="AF7" s="92">
        <v>10554</v>
      </c>
      <c r="AG7" s="92">
        <v>10572</v>
      </c>
      <c r="AH7" s="92">
        <v>10586</v>
      </c>
      <c r="AI7" s="93">
        <v>10596</v>
      </c>
      <c r="AJ7" s="166">
        <v>38042.78</v>
      </c>
      <c r="AK7" s="20">
        <v>23672.37</v>
      </c>
      <c r="AL7" s="21">
        <v>77904.81</v>
      </c>
      <c r="AM7" s="101">
        <v>48053.659999999996</v>
      </c>
      <c r="AN7" s="102">
        <v>9752.99</v>
      </c>
      <c r="AO7" s="194">
        <v>67944.31</v>
      </c>
      <c r="AP7" s="197">
        <v>58154.95</v>
      </c>
      <c r="AQ7" s="195">
        <v>70457.749999999985</v>
      </c>
      <c r="AR7" s="219">
        <v>175098.21999999997</v>
      </c>
      <c r="AS7" s="222">
        <v>189987.18</v>
      </c>
      <c r="AT7" s="220">
        <v>213328.19200000001</v>
      </c>
      <c r="AU7" s="240">
        <v>197824.79089999999</v>
      </c>
      <c r="AV7" s="247">
        <v>26208.809999999998</v>
      </c>
      <c r="AW7" s="248">
        <v>1523231.02</v>
      </c>
      <c r="AX7" s="241">
        <v>5321.04</v>
      </c>
      <c r="AY7" s="173"/>
      <c r="AZ7" s="173"/>
      <c r="BA7" s="173"/>
      <c r="BB7" s="173"/>
      <c r="BC7" s="173">
        <v>5321.04</v>
      </c>
      <c r="BD7" s="171"/>
      <c r="BE7" s="171"/>
      <c r="BF7" s="171"/>
      <c r="BG7" s="171"/>
      <c r="BH7" s="171"/>
      <c r="BI7" s="172"/>
      <c r="BJ7" s="176">
        <v>29628.03</v>
      </c>
      <c r="BK7" s="175"/>
      <c r="BL7" s="175"/>
      <c r="BM7" s="175"/>
      <c r="BN7" s="175">
        <v>29628.03</v>
      </c>
      <c r="BO7" s="175"/>
      <c r="BP7" s="175"/>
      <c r="BQ7" s="175"/>
      <c r="BR7" s="175"/>
      <c r="BS7" s="177"/>
      <c r="BT7" s="181"/>
      <c r="BU7" s="182"/>
      <c r="BV7" s="182"/>
      <c r="BW7" s="182"/>
      <c r="BX7" s="182"/>
      <c r="BY7" s="182"/>
      <c r="BZ7" s="182"/>
      <c r="CA7" s="182"/>
      <c r="CB7" s="182"/>
      <c r="CC7" s="182"/>
      <c r="CD7" s="183"/>
      <c r="CE7" s="188"/>
      <c r="CF7" s="187"/>
      <c r="CG7" s="187"/>
      <c r="CH7" s="187"/>
      <c r="CI7" s="187"/>
      <c r="CJ7" s="187"/>
      <c r="CK7" s="187"/>
      <c r="CL7" s="187"/>
      <c r="CM7" s="187"/>
      <c r="CN7" s="201"/>
      <c r="CO7" s="251">
        <v>904766.78629541723</v>
      </c>
      <c r="CP7" s="250">
        <v>275253.30364195397</v>
      </c>
      <c r="CQ7" s="250">
        <v>1180020.0899373714</v>
      </c>
      <c r="CR7" s="250">
        <v>882148.1728334449</v>
      </c>
      <c r="CS7" s="252">
        <v>22618.613461972422</v>
      </c>
      <c r="CT7" s="213">
        <v>1203114.5920009573</v>
      </c>
      <c r="CU7" s="200">
        <v>275253.30364195397</v>
      </c>
      <c r="CV7" s="263">
        <v>1478367.8956429115</v>
      </c>
      <c r="CW7" s="236">
        <f>AL7/('BASES BCE'!M7*1000)</f>
        <v>7.6874863689812565E-3</v>
      </c>
      <c r="CX7" s="237">
        <f>AO7/('BASES BCE'!S7*1000)</f>
        <v>5.352039710916137E-3</v>
      </c>
      <c r="CY7" s="237">
        <f>AR7/('BASES BCE'!Y7*1000)</f>
        <v>1.9063059437914913E-2</v>
      </c>
      <c r="CZ7" s="279">
        <f>AS7/('BASES BCE'!AE7*1000)</f>
        <v>1.9664889864896503E-2</v>
      </c>
      <c r="DA7" s="281">
        <v>21534.52</v>
      </c>
      <c r="DB7" s="285">
        <v>3862072.54</v>
      </c>
      <c r="DC7" s="286">
        <v>1072716.8600000001</v>
      </c>
      <c r="DD7" s="286">
        <v>3493306.68</v>
      </c>
      <c r="DE7" s="286">
        <v>604104.56000000006</v>
      </c>
      <c r="DF7" s="286">
        <v>90</v>
      </c>
      <c r="DG7" s="286">
        <v>2</v>
      </c>
      <c r="DH7" s="286">
        <v>3233.03</v>
      </c>
      <c r="DI7" s="286">
        <v>470</v>
      </c>
      <c r="DJ7" s="309"/>
      <c r="DK7" s="310">
        <v>585.43972044263205</v>
      </c>
      <c r="DL7" s="315">
        <f t="shared" si="8"/>
        <v>17.927361745291684</v>
      </c>
      <c r="DM7" s="312">
        <f t="shared" si="9"/>
        <v>17.66882043646477</v>
      </c>
      <c r="DN7" s="312">
        <f t="shared" si="10"/>
        <v>17.416402663182712</v>
      </c>
      <c r="DO7" s="312">
        <f t="shared" si="11"/>
        <v>17.170000000000012</v>
      </c>
      <c r="DP7" s="312">
        <f t="shared" si="2"/>
        <v>17.991604655789907</v>
      </c>
      <c r="DQ7" s="312">
        <f t="shared" si="3"/>
        <v>18.02747512932751</v>
      </c>
      <c r="DR7" s="312">
        <f t="shared" si="4"/>
        <v>18.058221249502601</v>
      </c>
      <c r="DS7" s="312">
        <f t="shared" si="5"/>
        <v>18.08213489852767</v>
      </c>
      <c r="DT7" s="316">
        <f t="shared" si="6"/>
        <v>18.099216076402719</v>
      </c>
    </row>
    <row r="8" spans="1:124" x14ac:dyDescent="0.25">
      <c r="A8" s="191">
        <v>1</v>
      </c>
      <c r="B8" s="192" t="s">
        <v>343</v>
      </c>
      <c r="C8" s="2">
        <v>107</v>
      </c>
      <c r="D8" s="7" t="s">
        <v>8</v>
      </c>
      <c r="E8" s="63">
        <v>58492</v>
      </c>
      <c r="F8" s="41">
        <v>0</v>
      </c>
      <c r="G8" s="33">
        <v>1264</v>
      </c>
      <c r="H8" s="33"/>
      <c r="I8" s="33">
        <v>917358</v>
      </c>
      <c r="J8" s="33">
        <v>526542.99999999988</v>
      </c>
      <c r="K8" s="33">
        <v>35350.000000000007</v>
      </c>
      <c r="L8" s="33">
        <v>16407.857142857145</v>
      </c>
      <c r="M8" s="33">
        <v>797342.71428571444</v>
      </c>
      <c r="N8" s="33">
        <v>703900.57142857148</v>
      </c>
      <c r="O8" s="33">
        <v>28674.999999999989</v>
      </c>
      <c r="P8" s="65">
        <f t="shared" si="0"/>
        <v>3026841.1428571427</v>
      </c>
      <c r="Q8" s="71">
        <v>202</v>
      </c>
      <c r="R8" s="72">
        <v>250.00000000000017</v>
      </c>
      <c r="S8" s="73">
        <f t="shared" si="1"/>
        <v>452.00000000000017</v>
      </c>
      <c r="T8" s="79">
        <v>4290652.8571428563</v>
      </c>
      <c r="U8" s="80">
        <v>107096</v>
      </c>
      <c r="V8" s="80">
        <v>1534362</v>
      </c>
      <c r="W8" s="81">
        <f t="shared" si="7"/>
        <v>5932110.8571428563</v>
      </c>
      <c r="X8" s="83">
        <v>296798</v>
      </c>
      <c r="Y8" s="85">
        <v>1375643.5714285704</v>
      </c>
      <c r="Z8" s="86">
        <v>46</v>
      </c>
      <c r="AA8" s="333">
        <v>3982.187255859375</v>
      </c>
      <c r="AB8" s="333">
        <v>3985.777587890625</v>
      </c>
      <c r="AC8" s="333">
        <v>3989.3818359375</v>
      </c>
      <c r="AD8" s="92">
        <v>3993</v>
      </c>
      <c r="AE8" s="92">
        <v>4181</v>
      </c>
      <c r="AF8" s="92">
        <v>4185</v>
      </c>
      <c r="AG8" s="92">
        <v>4187</v>
      </c>
      <c r="AH8" s="92">
        <v>4187</v>
      </c>
      <c r="AI8" s="93">
        <v>4186</v>
      </c>
      <c r="AJ8" s="166">
        <v>33758.100000000006</v>
      </c>
      <c r="AK8" s="20">
        <v>23001.61</v>
      </c>
      <c r="AL8" s="21">
        <v>74437.199999999983</v>
      </c>
      <c r="AM8" s="101">
        <v>33383.539999999994</v>
      </c>
      <c r="AN8" s="102">
        <v>9494.73</v>
      </c>
      <c r="AO8" s="194">
        <v>65130.43</v>
      </c>
      <c r="AP8" s="197">
        <v>25927.059999999998</v>
      </c>
      <c r="AQ8" s="195">
        <v>49364.450000000004</v>
      </c>
      <c r="AR8" s="219">
        <v>118036.95999999999</v>
      </c>
      <c r="AS8" s="222">
        <v>120007.87999999999</v>
      </c>
      <c r="AT8" s="220">
        <v>173129.07549999998</v>
      </c>
      <c r="AU8" s="240">
        <v>135160.82</v>
      </c>
      <c r="AV8" s="247">
        <v>86812.98</v>
      </c>
      <c r="AW8" s="248">
        <v>667749.09000000008</v>
      </c>
      <c r="AX8" s="242"/>
      <c r="AY8" s="171"/>
      <c r="AZ8" s="171"/>
      <c r="BA8" s="171"/>
      <c r="BB8" s="171"/>
      <c r="BC8" s="171"/>
      <c r="BD8" s="171"/>
      <c r="BE8" s="171"/>
      <c r="BF8" s="171"/>
      <c r="BG8" s="171"/>
      <c r="BH8" s="171"/>
      <c r="BI8" s="172"/>
      <c r="BJ8" s="176"/>
      <c r="BK8" s="175"/>
      <c r="BL8" s="175"/>
      <c r="BM8" s="175"/>
      <c r="BN8" s="175"/>
      <c r="BO8" s="175"/>
      <c r="BP8" s="175"/>
      <c r="BQ8" s="175"/>
      <c r="BR8" s="175"/>
      <c r="BS8" s="177"/>
      <c r="BT8" s="181"/>
      <c r="BU8" s="182"/>
      <c r="BV8" s="182"/>
      <c r="BW8" s="182"/>
      <c r="BX8" s="182"/>
      <c r="BY8" s="182"/>
      <c r="BZ8" s="182"/>
      <c r="CA8" s="182"/>
      <c r="CB8" s="182"/>
      <c r="CC8" s="182"/>
      <c r="CD8" s="183"/>
      <c r="CE8" s="188"/>
      <c r="CF8" s="187"/>
      <c r="CG8" s="187"/>
      <c r="CH8" s="187"/>
      <c r="CI8" s="187"/>
      <c r="CJ8" s="187"/>
      <c r="CK8" s="187"/>
      <c r="CL8" s="187"/>
      <c r="CM8" s="187"/>
      <c r="CN8" s="201"/>
      <c r="CO8" s="251">
        <v>833427.79653012718</v>
      </c>
      <c r="CP8" s="250">
        <v>276775.03477629158</v>
      </c>
      <c r="CQ8" s="250">
        <v>1110202.8313064186</v>
      </c>
      <c r="CR8" s="250">
        <v>826519.26403181988</v>
      </c>
      <c r="CS8" s="252">
        <v>6908.5324983073688</v>
      </c>
      <c r="CT8" s="213">
        <v>728348.62691830157</v>
      </c>
      <c r="CU8" s="200">
        <v>276775.03477629158</v>
      </c>
      <c r="CV8" s="263">
        <v>1005123.6616945931</v>
      </c>
      <c r="CW8" s="236">
        <f>AL8/('BASES BCE'!M8*1000)</f>
        <v>6.4190324048050132E-3</v>
      </c>
      <c r="CX8" s="237">
        <f>AO8/('BASES BCE'!S8*1000)</f>
        <v>5.4727107472889577E-3</v>
      </c>
      <c r="CY8" s="237">
        <f>AR8/('BASES BCE'!Y8*1000)</f>
        <v>1.1093860826993502E-2</v>
      </c>
      <c r="CZ8" s="279">
        <f>AS8/('BASES BCE'!AE8*1000)</f>
        <v>1.3824871076584554E-2</v>
      </c>
      <c r="DA8" s="281">
        <v>59121.52</v>
      </c>
      <c r="DB8" s="285">
        <v>2221906.35</v>
      </c>
      <c r="DC8" s="286">
        <v>796019.26</v>
      </c>
      <c r="DD8" s="286">
        <v>2008595.92</v>
      </c>
      <c r="DE8" s="286">
        <v>773246.93</v>
      </c>
      <c r="DF8" s="286">
        <v>47</v>
      </c>
      <c r="DG8" s="286">
        <v>8</v>
      </c>
      <c r="DH8" s="286">
        <v>3656.71</v>
      </c>
      <c r="DI8" s="286">
        <v>324.32</v>
      </c>
      <c r="DJ8" s="309"/>
      <c r="DK8" s="310">
        <v>138.59770912877499</v>
      </c>
      <c r="DL8" s="315">
        <f t="shared" si="8"/>
        <v>28.731984683523258</v>
      </c>
      <c r="DM8" s="312">
        <f t="shared" si="9"/>
        <v>28.757889383202777</v>
      </c>
      <c r="DN8" s="312">
        <f t="shared" si="10"/>
        <v>28.783894488695005</v>
      </c>
      <c r="DO8" s="312">
        <f t="shared" si="11"/>
        <v>28.809999999999945</v>
      </c>
      <c r="DP8" s="312">
        <f t="shared" si="2"/>
        <v>30.166443776609007</v>
      </c>
      <c r="DQ8" s="312">
        <f t="shared" si="3"/>
        <v>30.195304282494309</v>
      </c>
      <c r="DR8" s="312">
        <f t="shared" si="4"/>
        <v>30.209734535436958</v>
      </c>
      <c r="DS8" s="312">
        <f t="shared" si="5"/>
        <v>30.209734535436958</v>
      </c>
      <c r="DT8" s="316">
        <f t="shared" si="6"/>
        <v>30.202519408965632</v>
      </c>
    </row>
    <row r="9" spans="1:124" x14ac:dyDescent="0.25">
      <c r="A9" s="191">
        <v>1</v>
      </c>
      <c r="B9" s="192" t="s">
        <v>343</v>
      </c>
      <c r="C9" s="2">
        <v>108</v>
      </c>
      <c r="D9" s="7" t="s">
        <v>9</v>
      </c>
      <c r="E9" s="63">
        <v>138746</v>
      </c>
      <c r="F9" s="41">
        <v>0</v>
      </c>
      <c r="G9" s="33">
        <v>5037</v>
      </c>
      <c r="H9" s="33">
        <v>126873</v>
      </c>
      <c r="I9" s="33">
        <v>3370223.8571428577</v>
      </c>
      <c r="J9" s="33">
        <v>5544684.4285714328</v>
      </c>
      <c r="K9" s="33">
        <v>282449.00000000006</v>
      </c>
      <c r="L9" s="33">
        <v>119426.71428571433</v>
      </c>
      <c r="M9" s="33">
        <v>5092598.1428571437</v>
      </c>
      <c r="N9" s="33">
        <v>1094840.2857142854</v>
      </c>
      <c r="O9" s="33">
        <v>165454.00000000006</v>
      </c>
      <c r="P9" s="65">
        <f t="shared" si="0"/>
        <v>15801586.428571435</v>
      </c>
      <c r="Q9" s="71">
        <v>606</v>
      </c>
      <c r="R9" s="72">
        <v>774.99999999999943</v>
      </c>
      <c r="S9" s="73">
        <f t="shared" si="1"/>
        <v>1380.9999999999995</v>
      </c>
      <c r="T9" s="79">
        <v>20976075.571428582</v>
      </c>
      <c r="U9" s="80">
        <v>584874.99999999988</v>
      </c>
      <c r="V9" s="80">
        <v>2564848.9999999995</v>
      </c>
      <c r="W9" s="81">
        <f t="shared" si="7"/>
        <v>24125799.571428582</v>
      </c>
      <c r="X9" s="83">
        <v>1914644.0000000007</v>
      </c>
      <c r="Y9" s="85">
        <v>11039158.28571428</v>
      </c>
      <c r="Z9" s="86">
        <v>393</v>
      </c>
      <c r="AA9" s="333">
        <v>17815.24609375</v>
      </c>
      <c r="AB9" s="333">
        <v>18004.029296875</v>
      </c>
      <c r="AC9" s="333">
        <v>18196.6015625</v>
      </c>
      <c r="AD9" s="92">
        <v>18393</v>
      </c>
      <c r="AE9" s="92">
        <v>19365</v>
      </c>
      <c r="AF9" s="92">
        <v>19563</v>
      </c>
      <c r="AG9" s="92">
        <v>19755</v>
      </c>
      <c r="AH9" s="92">
        <v>19943</v>
      </c>
      <c r="AI9" s="93">
        <v>20124</v>
      </c>
      <c r="AJ9" s="166">
        <v>210191.36999999997</v>
      </c>
      <c r="AK9" s="20">
        <v>134607.44</v>
      </c>
      <c r="AL9" s="21">
        <v>416983.15000000008</v>
      </c>
      <c r="AM9" s="101">
        <v>269486.70999999996</v>
      </c>
      <c r="AN9" s="102">
        <v>136031.00999999998</v>
      </c>
      <c r="AO9" s="194">
        <v>508300.88999999996</v>
      </c>
      <c r="AP9" s="197">
        <v>227742.12</v>
      </c>
      <c r="AQ9" s="195">
        <v>236950.65999999997</v>
      </c>
      <c r="AR9" s="219">
        <v>593532.53999999992</v>
      </c>
      <c r="AS9" s="222">
        <v>676629.99999999988</v>
      </c>
      <c r="AT9" s="220">
        <v>907058.07530000003</v>
      </c>
      <c r="AU9" s="240">
        <v>1279645.5084999998</v>
      </c>
      <c r="AV9" s="247">
        <v>595982.5</v>
      </c>
      <c r="AW9" s="248">
        <v>7018984.1899999995</v>
      </c>
      <c r="AX9" s="241">
        <v>17508.05</v>
      </c>
      <c r="AY9" s="173">
        <v>8114940.8700000001</v>
      </c>
      <c r="AZ9" s="173"/>
      <c r="BA9" s="173"/>
      <c r="BB9" s="173"/>
      <c r="BC9" s="173">
        <v>8132448.9199999999</v>
      </c>
      <c r="BD9" s="173"/>
      <c r="BE9" s="173">
        <v>2233654.87</v>
      </c>
      <c r="BF9" s="173"/>
      <c r="BG9" s="173"/>
      <c r="BH9" s="173"/>
      <c r="BI9" s="174">
        <v>2233654.87</v>
      </c>
      <c r="BJ9" s="176">
        <v>36611.11</v>
      </c>
      <c r="BK9" s="175">
        <v>9940055.379999999</v>
      </c>
      <c r="BL9" s="175"/>
      <c r="BM9" s="175"/>
      <c r="BN9" s="175">
        <v>9976666.4899999984</v>
      </c>
      <c r="BO9" s="175"/>
      <c r="BP9" s="175">
        <v>5506496.7400000002</v>
      </c>
      <c r="BQ9" s="175"/>
      <c r="BR9" s="175"/>
      <c r="BS9" s="177">
        <v>5506496.7400000002</v>
      </c>
      <c r="BT9" s="181"/>
      <c r="BU9" s="182">
        <v>18625574.579999998</v>
      </c>
      <c r="BV9" s="182"/>
      <c r="BW9" s="182"/>
      <c r="BX9" s="182"/>
      <c r="BY9" s="182">
        <v>18625574.579999998</v>
      </c>
      <c r="BZ9" s="182"/>
      <c r="CA9" s="182">
        <v>6253820.9800000004</v>
      </c>
      <c r="CB9" s="182"/>
      <c r="CC9" s="182"/>
      <c r="CD9" s="183">
        <v>6253820.9800000004</v>
      </c>
      <c r="CE9" s="188">
        <v>2286976.77</v>
      </c>
      <c r="CF9" s="187">
        <v>8837320.8300000057</v>
      </c>
      <c r="CG9" s="187"/>
      <c r="CH9" s="187"/>
      <c r="CI9" s="187">
        <f>SUM(CE9:CH9)</f>
        <v>11124297.600000005</v>
      </c>
      <c r="CJ9" s="187"/>
      <c r="CK9" s="187">
        <v>7277008.9100000001</v>
      </c>
      <c r="CL9" s="187"/>
      <c r="CM9" s="187"/>
      <c r="CN9" s="201">
        <f>SUM(CJ9:CM9)</f>
        <v>7277008.9100000001</v>
      </c>
      <c r="CO9" s="251">
        <v>1751258.6054796176</v>
      </c>
      <c r="CP9" s="250">
        <v>677612.81128261623</v>
      </c>
      <c r="CQ9" s="250">
        <v>2428871.4167622342</v>
      </c>
      <c r="CR9" s="250">
        <v>1721735.0204039628</v>
      </c>
      <c r="CS9" s="252">
        <v>29523.585075655126</v>
      </c>
      <c r="CT9" s="213">
        <v>1564026.3672367753</v>
      </c>
      <c r="CU9" s="200">
        <v>677612.81128261623</v>
      </c>
      <c r="CV9" s="263">
        <v>2241639.178519391</v>
      </c>
      <c r="CW9" s="236">
        <f>AL9/('BASES BCE'!M9*1000)</f>
        <v>1.328056423368588E-2</v>
      </c>
      <c r="CX9" s="237">
        <f>AO9/('BASES BCE'!S9*1000)</f>
        <v>1.4116477185805366E-2</v>
      </c>
      <c r="CY9" s="237">
        <f>AR9/('BASES BCE'!Y9*1000)</f>
        <v>1.8245489557010417E-2</v>
      </c>
      <c r="CZ9" s="279">
        <f>AS9/('BASES BCE'!AE9*1000)</f>
        <v>2.2111775876119271E-2</v>
      </c>
      <c r="DA9" s="281">
        <v>16340</v>
      </c>
      <c r="DB9" s="285">
        <v>9267000</v>
      </c>
      <c r="DC9" s="286">
        <v>641206.43999999994</v>
      </c>
      <c r="DD9" s="286">
        <v>10062000</v>
      </c>
      <c r="DE9" s="286">
        <v>624866.43999999994</v>
      </c>
      <c r="DF9" s="286">
        <v>64</v>
      </c>
      <c r="DG9" s="286">
        <v>13</v>
      </c>
      <c r="DH9" s="286">
        <v>6935.06</v>
      </c>
      <c r="DI9" s="286">
        <v>15606</v>
      </c>
      <c r="DJ9" s="309">
        <v>3</v>
      </c>
      <c r="DK9" s="310">
        <v>604.63510848126202</v>
      </c>
      <c r="DL9" s="315">
        <f t="shared" si="8"/>
        <v>29.464458553355911</v>
      </c>
      <c r="DM9" s="312">
        <f t="shared" si="9"/>
        <v>29.776685217796867</v>
      </c>
      <c r="DN9" s="312">
        <f t="shared" si="10"/>
        <v>30.095178575069333</v>
      </c>
      <c r="DO9" s="312">
        <f t="shared" si="11"/>
        <v>30.420000000000016</v>
      </c>
      <c r="DP9" s="312">
        <f t="shared" si="2"/>
        <v>32.027581145000831</v>
      </c>
      <c r="DQ9" s="312">
        <f t="shared" si="3"/>
        <v>32.35505137824174</v>
      </c>
      <c r="DR9" s="312">
        <f t="shared" si="4"/>
        <v>32.672598271081405</v>
      </c>
      <c r="DS9" s="312">
        <f t="shared" si="5"/>
        <v>32.983529603653579</v>
      </c>
      <c r="DT9" s="316">
        <f t="shared" si="6"/>
        <v>33.282883705757641</v>
      </c>
    </row>
    <row r="10" spans="1:124" x14ac:dyDescent="0.25">
      <c r="A10" s="191">
        <v>1</v>
      </c>
      <c r="B10" s="192" t="s">
        <v>343</v>
      </c>
      <c r="C10" s="2">
        <v>109</v>
      </c>
      <c r="D10" s="7" t="s">
        <v>10</v>
      </c>
      <c r="E10" s="63">
        <v>79665.000000000015</v>
      </c>
      <c r="F10" s="41">
        <v>1500</v>
      </c>
      <c r="G10" s="33">
        <v>28728</v>
      </c>
      <c r="H10" s="33">
        <v>2050</v>
      </c>
      <c r="I10" s="33">
        <v>3133701.7142857141</v>
      </c>
      <c r="J10" s="33">
        <v>3283896.8571428545</v>
      </c>
      <c r="K10" s="33">
        <v>277953.57142857148</v>
      </c>
      <c r="L10" s="33">
        <v>127428.85714285717</v>
      </c>
      <c r="M10" s="33">
        <v>5536273.7142857118</v>
      </c>
      <c r="N10" s="33">
        <v>801422.99999999907</v>
      </c>
      <c r="O10" s="33">
        <v>193802.99999999994</v>
      </c>
      <c r="P10" s="65">
        <f t="shared" si="0"/>
        <v>13386758.714285709</v>
      </c>
      <c r="Q10" s="71">
        <v>647</v>
      </c>
      <c r="R10" s="72">
        <v>849.00000000000045</v>
      </c>
      <c r="S10" s="73">
        <f t="shared" si="1"/>
        <v>1496.0000000000005</v>
      </c>
      <c r="T10" s="79">
        <v>15785069.857142851</v>
      </c>
      <c r="U10" s="80">
        <v>167843.71428571429</v>
      </c>
      <c r="V10" s="80">
        <v>4033603</v>
      </c>
      <c r="W10" s="81">
        <f t="shared" si="7"/>
        <v>19986516.571428567</v>
      </c>
      <c r="X10" s="83">
        <v>2254190.9999999986</v>
      </c>
      <c r="Y10" s="85">
        <v>9225552.9999999963</v>
      </c>
      <c r="Z10" s="86">
        <v>334</v>
      </c>
      <c r="AA10" s="333">
        <v>26102.6875</v>
      </c>
      <c r="AB10" s="333">
        <v>26366.93359375</v>
      </c>
      <c r="AC10" s="333">
        <v>26636.015625</v>
      </c>
      <c r="AD10" s="92">
        <v>26910</v>
      </c>
      <c r="AE10" s="92">
        <v>28326</v>
      </c>
      <c r="AF10" s="92">
        <v>28603</v>
      </c>
      <c r="AG10" s="92">
        <v>28873</v>
      </c>
      <c r="AH10" s="92">
        <v>29134</v>
      </c>
      <c r="AI10" s="93">
        <v>29387</v>
      </c>
      <c r="AJ10" s="166">
        <v>143044.69</v>
      </c>
      <c r="AK10" s="20">
        <v>83904.680000000022</v>
      </c>
      <c r="AL10" s="21">
        <v>278530.13</v>
      </c>
      <c r="AM10" s="101">
        <v>103821.74</v>
      </c>
      <c r="AN10" s="102">
        <v>36988.61</v>
      </c>
      <c r="AO10" s="194">
        <v>195275.46999999997</v>
      </c>
      <c r="AP10" s="197">
        <v>118100.85</v>
      </c>
      <c r="AQ10" s="195">
        <v>141368.14000000004</v>
      </c>
      <c r="AR10" s="219">
        <v>358222.91000000009</v>
      </c>
      <c r="AS10" s="222">
        <v>423158.38</v>
      </c>
      <c r="AT10" s="220">
        <v>570855.57119999989</v>
      </c>
      <c r="AU10" s="240">
        <v>666009.85570000007</v>
      </c>
      <c r="AV10" s="247">
        <v>158452.18</v>
      </c>
      <c r="AW10" s="248">
        <v>6193177.8799999999</v>
      </c>
      <c r="AX10" s="241"/>
      <c r="AY10" s="173">
        <v>147200.88</v>
      </c>
      <c r="AZ10" s="173"/>
      <c r="BA10" s="173"/>
      <c r="BB10" s="173"/>
      <c r="BC10" s="173">
        <v>147200.88</v>
      </c>
      <c r="BD10" s="171"/>
      <c r="BE10" s="171"/>
      <c r="BF10" s="171"/>
      <c r="BG10" s="171"/>
      <c r="BH10" s="171"/>
      <c r="BI10" s="172"/>
      <c r="BJ10" s="176"/>
      <c r="BK10" s="175">
        <v>13565.409999999998</v>
      </c>
      <c r="BL10" s="175"/>
      <c r="BM10" s="175"/>
      <c r="BN10" s="175">
        <v>13565.409999999998</v>
      </c>
      <c r="BO10" s="175"/>
      <c r="BP10" s="175"/>
      <c r="BQ10" s="175"/>
      <c r="BR10" s="175"/>
      <c r="BS10" s="177"/>
      <c r="BT10" s="181"/>
      <c r="BU10" s="182"/>
      <c r="BV10" s="182"/>
      <c r="BW10" s="182"/>
      <c r="BX10" s="182"/>
      <c r="BY10" s="182"/>
      <c r="BZ10" s="182"/>
      <c r="CA10" s="182"/>
      <c r="CB10" s="182"/>
      <c r="CC10" s="182"/>
      <c r="CD10" s="183"/>
      <c r="CE10" s="188"/>
      <c r="CF10" s="187"/>
      <c r="CG10" s="187"/>
      <c r="CH10" s="187"/>
      <c r="CI10" s="187"/>
      <c r="CJ10" s="187"/>
      <c r="CK10" s="187"/>
      <c r="CL10" s="187"/>
      <c r="CM10" s="187"/>
      <c r="CN10" s="201"/>
      <c r="CO10" s="251">
        <v>2767211.8828732683</v>
      </c>
      <c r="CP10" s="250">
        <v>998323.25607823359</v>
      </c>
      <c r="CQ10" s="250">
        <v>3765535.1389515013</v>
      </c>
      <c r="CR10" s="250">
        <v>2684331.69489526</v>
      </c>
      <c r="CS10" s="252">
        <v>82880.187978007874</v>
      </c>
      <c r="CT10" s="213">
        <v>2815573.7989087952</v>
      </c>
      <c r="CU10" s="200">
        <v>998323.25607823359</v>
      </c>
      <c r="CV10" s="263">
        <v>3813897.0549870273</v>
      </c>
      <c r="CW10" s="236">
        <f>AL10/('BASES BCE'!M10*1000)</f>
        <v>7.3486454843073789E-3</v>
      </c>
      <c r="CX10" s="237">
        <f>AO10/('BASES BCE'!S10*1000)</f>
        <v>4.8702296866032155E-3</v>
      </c>
      <c r="CY10" s="237">
        <f>AR10/('BASES BCE'!Y10*1000)</f>
        <v>9.9341561884678537E-3</v>
      </c>
      <c r="CZ10" s="279">
        <f>AS10/('BASES BCE'!AE10*1000)</f>
        <v>1.484036607174383E-2</v>
      </c>
      <c r="DA10" s="281">
        <v>15120</v>
      </c>
      <c r="DB10" s="285">
        <v>6276154.4100000001</v>
      </c>
      <c r="DC10" s="286">
        <v>685140.01</v>
      </c>
      <c r="DD10" s="286">
        <v>5733056.2999999998</v>
      </c>
      <c r="DE10" s="286">
        <v>516207.01</v>
      </c>
      <c r="DF10" s="286">
        <v>52</v>
      </c>
      <c r="DG10" s="286">
        <v>7</v>
      </c>
      <c r="DH10" s="286">
        <v>13127.21</v>
      </c>
      <c r="DI10" s="286">
        <v>1580.22</v>
      </c>
      <c r="DJ10" s="309"/>
      <c r="DK10" s="310">
        <v>659.074210139603</v>
      </c>
      <c r="DL10" s="315">
        <f t="shared" si="8"/>
        <v>39.605081034002247</v>
      </c>
      <c r="DM10" s="312">
        <f t="shared" si="9"/>
        <v>40.00601629999305</v>
      </c>
      <c r="DN10" s="312">
        <f t="shared" si="10"/>
        <v>40.414289036371251</v>
      </c>
      <c r="DO10" s="312">
        <f t="shared" si="11"/>
        <v>40.830000000000013</v>
      </c>
      <c r="DP10" s="312">
        <f t="shared" si="2"/>
        <v>42.978468227424763</v>
      </c>
      <c r="DQ10" s="312">
        <f t="shared" si="3"/>
        <v>43.398754738015626</v>
      </c>
      <c r="DR10" s="312">
        <f t="shared" si="4"/>
        <v>43.808420289855086</v>
      </c>
      <c r="DS10" s="312">
        <f t="shared" si="5"/>
        <v>44.204430323299903</v>
      </c>
      <c r="DT10" s="316">
        <f t="shared" si="6"/>
        <v>44.588302118171697</v>
      </c>
    </row>
    <row r="11" spans="1:124" x14ac:dyDescent="0.25">
      <c r="A11" s="191">
        <v>1</v>
      </c>
      <c r="B11" s="192" t="s">
        <v>343</v>
      </c>
      <c r="C11" s="2">
        <v>110</v>
      </c>
      <c r="D11" s="7" t="s">
        <v>11</v>
      </c>
      <c r="E11" s="63">
        <v>67155</v>
      </c>
      <c r="F11" s="41">
        <v>0</v>
      </c>
      <c r="G11" s="33">
        <v>1718</v>
      </c>
      <c r="H11" s="33"/>
      <c r="I11" s="33">
        <v>714946.28571428568</v>
      </c>
      <c r="J11" s="33">
        <v>2073414.8571428568</v>
      </c>
      <c r="K11" s="33">
        <v>15508.000000000004</v>
      </c>
      <c r="L11" s="33">
        <v>10620.571428571428</v>
      </c>
      <c r="M11" s="33">
        <v>1177246.2857142857</v>
      </c>
      <c r="N11" s="33">
        <v>360362</v>
      </c>
      <c r="O11" s="33">
        <v>20690.000000000004</v>
      </c>
      <c r="P11" s="65">
        <f t="shared" si="0"/>
        <v>4374506</v>
      </c>
      <c r="Q11" s="71">
        <v>125</v>
      </c>
      <c r="R11" s="72">
        <v>178</v>
      </c>
      <c r="S11" s="73">
        <f t="shared" si="1"/>
        <v>303</v>
      </c>
      <c r="T11" s="79">
        <v>6107899.2857142864</v>
      </c>
      <c r="U11" s="80">
        <v>644338</v>
      </c>
      <c r="V11" s="80">
        <v>547102.57142857148</v>
      </c>
      <c r="W11" s="81">
        <f t="shared" si="7"/>
        <v>7299339.8571428582</v>
      </c>
      <c r="X11" s="83">
        <v>242641.00000000006</v>
      </c>
      <c r="Y11" s="85">
        <v>3276789.7142857146</v>
      </c>
      <c r="Z11" s="86">
        <v>29.000000000000007</v>
      </c>
      <c r="AA11" s="333">
        <v>3460.677001953125</v>
      </c>
      <c r="AB11" s="333">
        <v>3500.957275390625</v>
      </c>
      <c r="AC11" s="333">
        <v>3541.7294921875</v>
      </c>
      <c r="AD11" s="92">
        <v>3583</v>
      </c>
      <c r="AE11" s="92">
        <v>3775</v>
      </c>
      <c r="AF11" s="92">
        <v>3818</v>
      </c>
      <c r="AG11" s="92">
        <v>3861</v>
      </c>
      <c r="AH11" s="92">
        <v>3903</v>
      </c>
      <c r="AI11" s="93">
        <v>3943</v>
      </c>
      <c r="AJ11" s="166">
        <v>31326.07</v>
      </c>
      <c r="AK11" s="20">
        <v>20198.760000000002</v>
      </c>
      <c r="AL11" s="21">
        <v>58425.32</v>
      </c>
      <c r="AM11" s="101">
        <v>23352.74</v>
      </c>
      <c r="AN11" s="102">
        <v>11237.259999999998</v>
      </c>
      <c r="AO11" s="194">
        <v>41079.459999999992</v>
      </c>
      <c r="AP11" s="197">
        <v>23291.249999999996</v>
      </c>
      <c r="AQ11" s="195">
        <v>37437.54</v>
      </c>
      <c r="AR11" s="219">
        <v>68683.879999999976</v>
      </c>
      <c r="AS11" s="222">
        <v>91854.29</v>
      </c>
      <c r="AT11" s="220">
        <v>143832.06750000003</v>
      </c>
      <c r="AU11" s="240">
        <v>153392.69499999998</v>
      </c>
      <c r="AV11" s="247">
        <v>429363.73</v>
      </c>
      <c r="AW11" s="248">
        <v>828137.79999999993</v>
      </c>
      <c r="AX11" s="241">
        <v>1332957.33</v>
      </c>
      <c r="AY11" s="173"/>
      <c r="AZ11" s="173"/>
      <c r="BA11" s="173"/>
      <c r="BB11" s="173"/>
      <c r="BC11" s="173">
        <v>1332957.33</v>
      </c>
      <c r="BD11" s="173">
        <v>2745767.42</v>
      </c>
      <c r="BE11" s="173"/>
      <c r="BF11" s="173"/>
      <c r="BG11" s="173"/>
      <c r="BH11" s="173"/>
      <c r="BI11" s="174">
        <v>2745767.42</v>
      </c>
      <c r="BJ11" s="176">
        <v>2618252.3699999996</v>
      </c>
      <c r="BK11" s="175"/>
      <c r="BL11" s="175"/>
      <c r="BM11" s="175"/>
      <c r="BN11" s="175">
        <v>2618252.3699999996</v>
      </c>
      <c r="BO11" s="175">
        <v>3480263.29</v>
      </c>
      <c r="BP11" s="175"/>
      <c r="BQ11" s="175"/>
      <c r="BR11" s="175"/>
      <c r="BS11" s="177">
        <v>3480263.29</v>
      </c>
      <c r="BT11" s="181">
        <v>4728617.7200000007</v>
      </c>
      <c r="BU11" s="182"/>
      <c r="BV11" s="182"/>
      <c r="BW11" s="182"/>
      <c r="BX11" s="182"/>
      <c r="BY11" s="182">
        <v>4728617.7200000007</v>
      </c>
      <c r="BZ11" s="182">
        <v>4602216.92</v>
      </c>
      <c r="CA11" s="182"/>
      <c r="CB11" s="182"/>
      <c r="CC11" s="182"/>
      <c r="CD11" s="183">
        <v>4602216.92</v>
      </c>
      <c r="CE11" s="188">
        <v>3376857.1999999997</v>
      </c>
      <c r="CF11" s="187"/>
      <c r="CG11" s="187"/>
      <c r="CH11" s="187"/>
      <c r="CI11" s="187">
        <f>SUM(CE11:CH11)</f>
        <v>3376857.1999999997</v>
      </c>
      <c r="CJ11" s="187">
        <v>5250828.3399999989</v>
      </c>
      <c r="CK11" s="187"/>
      <c r="CL11" s="187"/>
      <c r="CM11" s="187"/>
      <c r="CN11" s="201">
        <f>SUM(CJ11:CM11)</f>
        <v>5250828.3399999989</v>
      </c>
      <c r="CO11" s="257"/>
      <c r="CP11" s="258"/>
      <c r="CQ11" s="258"/>
      <c r="CR11" s="258"/>
      <c r="CS11" s="259"/>
      <c r="CT11" s="264"/>
      <c r="CU11" s="265"/>
      <c r="CV11" s="266"/>
      <c r="CW11" s="236">
        <f>AL11/('BASES BCE'!M11*1000)</f>
        <v>9.0690899812297995E-3</v>
      </c>
      <c r="CX11" s="237">
        <f>AO11/('BASES BCE'!S11*1000)</f>
        <v>5.1637720444765514E-3</v>
      </c>
      <c r="CY11" s="237">
        <f>AR11/('BASES BCE'!Y11*1000)</f>
        <v>1.291272167118099E-2</v>
      </c>
      <c r="CZ11" s="279">
        <f>AS11/('BASES BCE'!AE11*1000)</f>
        <v>1.6793426614198498E-2</v>
      </c>
      <c r="DA11" s="281">
        <v>50144.23</v>
      </c>
      <c r="DB11" s="285">
        <v>1948493.92</v>
      </c>
      <c r="DC11" s="286">
        <v>127542.73</v>
      </c>
      <c r="DD11" s="286">
        <v>1850636.49</v>
      </c>
      <c r="DE11" s="286">
        <v>127542.71</v>
      </c>
      <c r="DF11" s="286">
        <v>51</v>
      </c>
      <c r="DG11" s="286">
        <v>2</v>
      </c>
      <c r="DH11" s="286">
        <v>2805.52</v>
      </c>
      <c r="DI11" s="286">
        <v>1107.6400000000001</v>
      </c>
      <c r="DJ11" s="309"/>
      <c r="DK11" s="310">
        <v>292.96811120196202</v>
      </c>
      <c r="DL11" s="315">
        <f t="shared" si="8"/>
        <v>11.812469922937977</v>
      </c>
      <c r="DM11" s="312">
        <f t="shared" si="9"/>
        <v>11.949960222726039</v>
      </c>
      <c r="DN11" s="312">
        <f t="shared" si="10"/>
        <v>12.089129692842082</v>
      </c>
      <c r="DO11" s="312">
        <f t="shared" si="11"/>
        <v>12.230000000000015</v>
      </c>
      <c r="DP11" s="312">
        <f t="shared" si="2"/>
        <v>12.885361428970153</v>
      </c>
      <c r="DQ11" s="312">
        <f t="shared" si="3"/>
        <v>13.032135082333257</v>
      </c>
      <c r="DR11" s="312">
        <f t="shared" si="4"/>
        <v>13.178908735696361</v>
      </c>
      <c r="DS11" s="312">
        <f t="shared" si="5"/>
        <v>13.322269048283578</v>
      </c>
      <c r="DT11" s="316">
        <f t="shared" si="6"/>
        <v>13.458802679319023</v>
      </c>
    </row>
    <row r="12" spans="1:124" x14ac:dyDescent="0.25">
      <c r="A12" s="191">
        <v>1</v>
      </c>
      <c r="B12" s="192" t="s">
        <v>343</v>
      </c>
      <c r="C12" s="2">
        <v>111</v>
      </c>
      <c r="D12" s="7" t="s">
        <v>12</v>
      </c>
      <c r="E12" s="63">
        <v>3100</v>
      </c>
      <c r="F12" s="41">
        <v>83435</v>
      </c>
      <c r="G12" s="33">
        <v>5971</v>
      </c>
      <c r="H12" s="33">
        <v>18500</v>
      </c>
      <c r="I12" s="33">
        <v>2861685.5714285709</v>
      </c>
      <c r="J12" s="33">
        <v>2291345.7142857141</v>
      </c>
      <c r="K12" s="33">
        <v>201611.42857142861</v>
      </c>
      <c r="L12" s="33">
        <v>165893.14285714278</v>
      </c>
      <c r="M12" s="33">
        <v>3923298.4285714277</v>
      </c>
      <c r="N12" s="33">
        <v>1656631.7142857143</v>
      </c>
      <c r="O12" s="33">
        <v>115456.00000000003</v>
      </c>
      <c r="P12" s="65">
        <f t="shared" si="0"/>
        <v>11323827.999999998</v>
      </c>
      <c r="Q12" s="71">
        <v>703.99999999999977</v>
      </c>
      <c r="R12" s="72">
        <v>709.99999999999977</v>
      </c>
      <c r="S12" s="73">
        <f t="shared" si="1"/>
        <v>1413.9999999999995</v>
      </c>
      <c r="T12" s="79">
        <v>27275732.285714295</v>
      </c>
      <c r="U12" s="80">
        <v>4882107.7142857146</v>
      </c>
      <c r="V12" s="80">
        <v>1602878</v>
      </c>
      <c r="W12" s="81">
        <f t="shared" si="7"/>
        <v>33760718.000000007</v>
      </c>
      <c r="X12" s="83">
        <v>1447739.0000000009</v>
      </c>
      <c r="Y12" s="85">
        <v>6582148.7142857127</v>
      </c>
      <c r="Z12" s="86">
        <v>110.00000000000001</v>
      </c>
      <c r="AA12" s="333">
        <v>11958.5732421875</v>
      </c>
      <c r="AB12" s="333">
        <v>12160.0546875</v>
      </c>
      <c r="AC12" s="333">
        <v>12366.162109375</v>
      </c>
      <c r="AD12" s="92">
        <v>12577</v>
      </c>
      <c r="AE12" s="92">
        <v>13289</v>
      </c>
      <c r="AF12" s="92">
        <v>13507</v>
      </c>
      <c r="AG12" s="92">
        <v>13723</v>
      </c>
      <c r="AH12" s="92">
        <v>13938</v>
      </c>
      <c r="AI12" s="93">
        <v>14150</v>
      </c>
      <c r="AJ12" s="166">
        <v>63342.8</v>
      </c>
      <c r="AK12" s="20">
        <v>30876.51</v>
      </c>
      <c r="AL12" s="21">
        <v>140227.87999999998</v>
      </c>
      <c r="AM12" s="101">
        <v>83716.070000000007</v>
      </c>
      <c r="AN12" s="102">
        <v>33237.9</v>
      </c>
      <c r="AO12" s="194">
        <v>163536.23000000001</v>
      </c>
      <c r="AP12" s="197">
        <v>94366.930000000008</v>
      </c>
      <c r="AQ12" s="195">
        <v>110772.46999999999</v>
      </c>
      <c r="AR12" s="219">
        <v>267133.14999999997</v>
      </c>
      <c r="AS12" s="222">
        <v>338349.12</v>
      </c>
      <c r="AT12" s="220">
        <v>398830.185</v>
      </c>
      <c r="AU12" s="240">
        <v>427638.31569999998</v>
      </c>
      <c r="AV12" s="247">
        <v>287015.40000000002</v>
      </c>
      <c r="AW12" s="248">
        <v>4112074.11</v>
      </c>
      <c r="AX12" s="241">
        <v>10436906.51</v>
      </c>
      <c r="AY12" s="173">
        <v>18774249.200000003</v>
      </c>
      <c r="AZ12" s="173"/>
      <c r="BA12" s="173">
        <v>95869.29</v>
      </c>
      <c r="BB12" s="173"/>
      <c r="BC12" s="173">
        <v>29307025</v>
      </c>
      <c r="BD12" s="173">
        <v>8489935.8599999994</v>
      </c>
      <c r="BE12" s="173">
        <v>8560587.3599999994</v>
      </c>
      <c r="BF12" s="173"/>
      <c r="BG12" s="173"/>
      <c r="BH12" s="173"/>
      <c r="BI12" s="174">
        <v>17050523.219999999</v>
      </c>
      <c r="BJ12" s="176">
        <v>13614024.4</v>
      </c>
      <c r="BK12" s="175">
        <v>20867060.420000002</v>
      </c>
      <c r="BL12" s="175"/>
      <c r="BM12" s="175">
        <v>57996.130000000005</v>
      </c>
      <c r="BN12" s="175">
        <v>34539080.949999996</v>
      </c>
      <c r="BO12" s="175">
        <v>11642860.810000001</v>
      </c>
      <c r="BP12" s="175">
        <v>18485737.619999994</v>
      </c>
      <c r="BQ12" s="175"/>
      <c r="BR12" s="175"/>
      <c r="BS12" s="177">
        <v>30128598.429999992</v>
      </c>
      <c r="BT12" s="181">
        <v>27660549.039999999</v>
      </c>
      <c r="BU12" s="182">
        <v>53683518.459999993</v>
      </c>
      <c r="BV12" s="182"/>
      <c r="BW12" s="182"/>
      <c r="BX12" s="182"/>
      <c r="BY12" s="182">
        <v>81344067.5</v>
      </c>
      <c r="BZ12" s="182">
        <v>14071892.330000002</v>
      </c>
      <c r="CA12" s="182">
        <v>21957317.790000003</v>
      </c>
      <c r="CB12" s="182"/>
      <c r="CC12" s="182"/>
      <c r="CD12" s="183">
        <v>36029210.120000005</v>
      </c>
      <c r="CE12" s="188">
        <v>16854163.600000001</v>
      </c>
      <c r="CF12" s="187">
        <v>30978024.969999999</v>
      </c>
      <c r="CG12" s="187"/>
      <c r="CH12" s="187"/>
      <c r="CI12" s="187">
        <f>SUM(CE12:CH12)</f>
        <v>47832188.57</v>
      </c>
      <c r="CJ12" s="187">
        <v>17524133.319999997</v>
      </c>
      <c r="CK12" s="187">
        <v>25677276.700000003</v>
      </c>
      <c r="CL12" s="187"/>
      <c r="CM12" s="187"/>
      <c r="CN12" s="201">
        <f>SUM(CJ12:CM12)</f>
        <v>43201410.019999996</v>
      </c>
      <c r="CO12" s="251">
        <v>1132650.1252000595</v>
      </c>
      <c r="CP12" s="250">
        <v>569048.23633090011</v>
      </c>
      <c r="CQ12" s="250">
        <v>1701698.3615309601</v>
      </c>
      <c r="CR12" s="250">
        <v>1128830.8610667107</v>
      </c>
      <c r="CS12" s="252">
        <v>3819.264133349011</v>
      </c>
      <c r="CT12" s="213">
        <v>1043345.1986943788</v>
      </c>
      <c r="CU12" s="200">
        <v>569048.23633090011</v>
      </c>
      <c r="CV12" s="263">
        <v>1612393.4350252794</v>
      </c>
      <c r="CW12" s="236">
        <f>AL12/('BASES BCE'!M12*1000)</f>
        <v>9.6344875882433227E-3</v>
      </c>
      <c r="CX12" s="237">
        <f>AO12/('BASES BCE'!S12*1000)</f>
        <v>9.3009440991064663E-3</v>
      </c>
      <c r="CY12" s="237">
        <f>AR12/('BASES BCE'!Y12*1000)</f>
        <v>1.849502825918321E-2</v>
      </c>
      <c r="CZ12" s="279">
        <f>AS12/('BASES BCE'!AE12*1000)</f>
        <v>2.6376068060209545E-2</v>
      </c>
      <c r="DA12" s="281">
        <v>41378.160000000003</v>
      </c>
      <c r="DB12" s="285">
        <v>3534189.86</v>
      </c>
      <c r="DC12" s="286">
        <v>980170.42</v>
      </c>
      <c r="DD12" s="286">
        <v>3273210.23</v>
      </c>
      <c r="DE12" s="286">
        <v>553770.14</v>
      </c>
      <c r="DF12" s="286">
        <v>92</v>
      </c>
      <c r="DG12" s="286">
        <v>19</v>
      </c>
      <c r="DH12" s="286">
        <v>7772.06</v>
      </c>
      <c r="DI12" s="286">
        <v>247.64</v>
      </c>
      <c r="DJ12" s="309"/>
      <c r="DK12" s="310">
        <v>104.983305509182</v>
      </c>
      <c r="DL12" s="315">
        <f t="shared" si="8"/>
        <v>113.90928475900947</v>
      </c>
      <c r="DM12" s="312">
        <f t="shared" si="9"/>
        <v>115.82846080643235</v>
      </c>
      <c r="DN12" s="312">
        <f t="shared" si="10"/>
        <v>117.79170077944856</v>
      </c>
      <c r="DO12" s="312">
        <f t="shared" si="11"/>
        <v>119.79999999999997</v>
      </c>
      <c r="DP12" s="312">
        <f t="shared" si="2"/>
        <v>126.58203069094375</v>
      </c>
      <c r="DQ12" s="312">
        <f t="shared" si="3"/>
        <v>128.65855132384507</v>
      </c>
      <c r="DR12" s="312">
        <f t="shared" si="4"/>
        <v>130.71602130873814</v>
      </c>
      <c r="DS12" s="312">
        <f t="shared" si="5"/>
        <v>132.76396596962707</v>
      </c>
      <c r="DT12" s="316">
        <f t="shared" si="6"/>
        <v>134.78333465850358</v>
      </c>
    </row>
    <row r="13" spans="1:124" x14ac:dyDescent="0.25">
      <c r="A13" s="191">
        <v>1</v>
      </c>
      <c r="B13" s="192" t="s">
        <v>343</v>
      </c>
      <c r="C13" s="2">
        <v>112</v>
      </c>
      <c r="D13" s="7" t="s">
        <v>13</v>
      </c>
      <c r="E13" s="63">
        <v>1689</v>
      </c>
      <c r="F13" s="41">
        <v>0</v>
      </c>
      <c r="G13" s="33">
        <v>2500</v>
      </c>
      <c r="H13" s="33"/>
      <c r="I13" s="33">
        <v>609045</v>
      </c>
      <c r="J13" s="33">
        <v>202160</v>
      </c>
      <c r="K13" s="33">
        <v>24845.428571428572</v>
      </c>
      <c r="L13" s="33">
        <v>7289.7142857142844</v>
      </c>
      <c r="M13" s="33">
        <v>184135.99999999997</v>
      </c>
      <c r="N13" s="33">
        <v>35386</v>
      </c>
      <c r="O13" s="33">
        <v>8372</v>
      </c>
      <c r="P13" s="65">
        <f t="shared" si="0"/>
        <v>1073734.1428571427</v>
      </c>
      <c r="Q13" s="71">
        <v>87</v>
      </c>
      <c r="R13" s="72">
        <v>77.000000000000014</v>
      </c>
      <c r="S13" s="73">
        <f t="shared" si="1"/>
        <v>164</v>
      </c>
      <c r="T13" s="79">
        <v>898770.99999999988</v>
      </c>
      <c r="U13" s="80">
        <v>204619</v>
      </c>
      <c r="V13" s="80">
        <v>143233</v>
      </c>
      <c r="W13" s="81">
        <f t="shared" si="7"/>
        <v>1246623</v>
      </c>
      <c r="X13" s="83">
        <v>112018.00000000001</v>
      </c>
      <c r="Y13" s="85">
        <v>418431.14285714284</v>
      </c>
      <c r="Z13" s="86">
        <v>12</v>
      </c>
      <c r="AA13" s="333">
        <v>3045.18505859375</v>
      </c>
      <c r="AB13" s="333">
        <v>3041.75830078125</v>
      </c>
      <c r="AC13" s="333">
        <v>3038.6962890625</v>
      </c>
      <c r="AD13" s="92">
        <v>3036</v>
      </c>
      <c r="AE13" s="92">
        <v>3175</v>
      </c>
      <c r="AF13" s="92">
        <v>3170</v>
      </c>
      <c r="AG13" s="92">
        <v>3164</v>
      </c>
      <c r="AH13" s="92">
        <v>3157</v>
      </c>
      <c r="AI13" s="93">
        <v>3149</v>
      </c>
      <c r="AJ13" s="166">
        <v>20593.09</v>
      </c>
      <c r="AK13" s="20">
        <v>20910.060000000001</v>
      </c>
      <c r="AL13" s="21">
        <v>51497.689999999995</v>
      </c>
      <c r="AM13" s="101">
        <v>31638.710000000003</v>
      </c>
      <c r="AN13" s="102">
        <v>42868.640000000007</v>
      </c>
      <c r="AO13" s="194">
        <v>88281.57</v>
      </c>
      <c r="AP13" s="197">
        <v>18706.559999999998</v>
      </c>
      <c r="AQ13" s="195">
        <v>44339.56</v>
      </c>
      <c r="AR13" s="219">
        <v>72067.159999999989</v>
      </c>
      <c r="AS13" s="222">
        <v>76908.510000000009</v>
      </c>
      <c r="AT13" s="220">
        <v>108744.43259999999</v>
      </c>
      <c r="AU13" s="240">
        <v>101282.51809999999</v>
      </c>
      <c r="AV13" s="247">
        <v>726.2</v>
      </c>
      <c r="AW13" s="248">
        <v>551008.94000000006</v>
      </c>
      <c r="AX13" s="242"/>
      <c r="AY13" s="171"/>
      <c r="AZ13" s="171"/>
      <c r="BA13" s="171"/>
      <c r="BB13" s="171"/>
      <c r="BC13" s="171"/>
      <c r="BD13" s="171"/>
      <c r="BE13" s="171"/>
      <c r="BF13" s="171"/>
      <c r="BG13" s="171"/>
      <c r="BH13" s="171"/>
      <c r="BI13" s="172"/>
      <c r="BJ13" s="176"/>
      <c r="BK13" s="175"/>
      <c r="BL13" s="175"/>
      <c r="BM13" s="175"/>
      <c r="BN13" s="175"/>
      <c r="BO13" s="175"/>
      <c r="BP13" s="175"/>
      <c r="BQ13" s="175"/>
      <c r="BR13" s="175"/>
      <c r="BS13" s="177"/>
      <c r="BT13" s="181"/>
      <c r="BU13" s="182"/>
      <c r="BV13" s="182"/>
      <c r="BW13" s="182"/>
      <c r="BX13" s="182"/>
      <c r="BY13" s="182"/>
      <c r="BZ13" s="182"/>
      <c r="CA13" s="182"/>
      <c r="CB13" s="182"/>
      <c r="CC13" s="182"/>
      <c r="CD13" s="183"/>
      <c r="CE13" s="188"/>
      <c r="CF13" s="187"/>
      <c r="CG13" s="187"/>
      <c r="CH13" s="187"/>
      <c r="CI13" s="187"/>
      <c r="CJ13" s="187"/>
      <c r="CK13" s="187"/>
      <c r="CL13" s="187"/>
      <c r="CM13" s="187"/>
      <c r="CN13" s="201"/>
      <c r="CO13" s="251">
        <v>537799.59123786853</v>
      </c>
      <c r="CP13" s="250">
        <v>293229.34423380671</v>
      </c>
      <c r="CQ13" s="250">
        <v>831028.93547167548</v>
      </c>
      <c r="CR13" s="250">
        <v>537253.15363913251</v>
      </c>
      <c r="CS13" s="252">
        <v>546.43759873617603</v>
      </c>
      <c r="CT13" s="213">
        <v>668214.53527138231</v>
      </c>
      <c r="CU13" s="200">
        <v>293229.34423380671</v>
      </c>
      <c r="CV13" s="263">
        <v>961443.87950518902</v>
      </c>
      <c r="CW13" s="236">
        <f>AL13/('BASES BCE'!M13*1000)</f>
        <v>8.7705034001469683E-3</v>
      </c>
      <c r="CX13" s="237">
        <f>AO13/('BASES BCE'!S13*1000)</f>
        <v>7.3001638297613735E-3</v>
      </c>
      <c r="CY13" s="237">
        <f>AR13/('BASES BCE'!Y13*1000)</f>
        <v>8.7266831014873956E-3</v>
      </c>
      <c r="CZ13" s="279">
        <f>AS13/('BASES BCE'!AE13*1000)</f>
        <v>1.1923900923726707E-2</v>
      </c>
      <c r="DA13" s="281">
        <v>9228</v>
      </c>
      <c r="DB13" s="285">
        <v>1829428.6</v>
      </c>
      <c r="DC13" s="286">
        <v>396787.45</v>
      </c>
      <c r="DD13" s="286">
        <v>1838343.27</v>
      </c>
      <c r="DE13" s="286">
        <v>396787.43</v>
      </c>
      <c r="DF13" s="286">
        <v>35</v>
      </c>
      <c r="DG13" s="286">
        <v>5</v>
      </c>
      <c r="DH13" s="286">
        <v>2120.71</v>
      </c>
      <c r="DI13" s="286">
        <v>518</v>
      </c>
      <c r="DJ13" s="309"/>
      <c r="DK13" s="310">
        <v>132.28758169934599</v>
      </c>
      <c r="DL13" s="315">
        <f t="shared" si="8"/>
        <v>23.019432508144526</v>
      </c>
      <c r="DM13" s="312">
        <f t="shared" si="9"/>
        <v>22.993528657091538</v>
      </c>
      <c r="DN13" s="312">
        <f t="shared" si="10"/>
        <v>22.970382027004149</v>
      </c>
      <c r="DO13" s="312">
        <f t="shared" si="11"/>
        <v>22.95000000000007</v>
      </c>
      <c r="DP13" s="312">
        <f t="shared" si="2"/>
        <v>24.000741106719442</v>
      </c>
      <c r="DQ13" s="312">
        <f t="shared" si="3"/>
        <v>23.962944664031696</v>
      </c>
      <c r="DR13" s="312">
        <f t="shared" si="4"/>
        <v>23.9175889328064</v>
      </c>
      <c r="DS13" s="312">
        <f t="shared" si="5"/>
        <v>23.864673913043553</v>
      </c>
      <c r="DT13" s="316">
        <f t="shared" si="6"/>
        <v>23.804199604743157</v>
      </c>
    </row>
    <row r="14" spans="1:124" x14ac:dyDescent="0.25">
      <c r="A14" s="191">
        <v>1</v>
      </c>
      <c r="B14" s="192" t="s">
        <v>343</v>
      </c>
      <c r="C14" s="2">
        <v>113</v>
      </c>
      <c r="D14" s="7" t="s">
        <v>14</v>
      </c>
      <c r="E14" s="63">
        <v>5700</v>
      </c>
      <c r="F14" s="41">
        <v>0</v>
      </c>
      <c r="G14" s="33">
        <v>9630</v>
      </c>
      <c r="H14" s="33">
        <v>86</v>
      </c>
      <c r="I14" s="33">
        <v>821433.99999999988</v>
      </c>
      <c r="J14" s="33">
        <v>350783</v>
      </c>
      <c r="K14" s="33">
        <v>66470</v>
      </c>
      <c r="L14" s="33">
        <v>5438.2857142857138</v>
      </c>
      <c r="M14" s="33">
        <v>371249.1428571429</v>
      </c>
      <c r="N14" s="33">
        <v>228065</v>
      </c>
      <c r="O14" s="33">
        <v>26587.999999999996</v>
      </c>
      <c r="P14" s="65">
        <f t="shared" si="0"/>
        <v>1879743.4285714286</v>
      </c>
      <c r="Q14" s="71">
        <v>147</v>
      </c>
      <c r="R14" s="72">
        <v>118.00000000000001</v>
      </c>
      <c r="S14" s="73">
        <f t="shared" si="1"/>
        <v>265</v>
      </c>
      <c r="T14" s="79">
        <v>1829163.4285714286</v>
      </c>
      <c r="U14" s="80">
        <v>1337884</v>
      </c>
      <c r="V14" s="80">
        <v>797454</v>
      </c>
      <c r="W14" s="81">
        <f t="shared" si="7"/>
        <v>3964501.4285714286</v>
      </c>
      <c r="X14" s="83">
        <v>317058.00000000006</v>
      </c>
      <c r="Y14" s="85">
        <v>793940.42857142864</v>
      </c>
      <c r="Z14" s="86">
        <v>9</v>
      </c>
      <c r="AA14" s="333">
        <v>5657.3671875</v>
      </c>
      <c r="AB14" s="333">
        <v>5733.236328125</v>
      </c>
      <c r="AC14" s="333">
        <v>5810.43896484375</v>
      </c>
      <c r="AD14" s="92">
        <v>5889</v>
      </c>
      <c r="AE14" s="92">
        <v>6211</v>
      </c>
      <c r="AF14" s="92">
        <v>6292</v>
      </c>
      <c r="AG14" s="92">
        <v>6372</v>
      </c>
      <c r="AH14" s="92">
        <v>6451</v>
      </c>
      <c r="AI14" s="93">
        <v>6529</v>
      </c>
      <c r="AJ14" s="166">
        <v>115560.44</v>
      </c>
      <c r="AK14" s="20">
        <v>48592.739999999991</v>
      </c>
      <c r="AL14" s="21">
        <v>192319.34</v>
      </c>
      <c r="AM14" s="101">
        <v>87146.45</v>
      </c>
      <c r="AN14" s="102">
        <v>19458.039999999997</v>
      </c>
      <c r="AO14" s="194">
        <v>145888.72999999998</v>
      </c>
      <c r="AP14" s="197">
        <v>82142.270000000019</v>
      </c>
      <c r="AQ14" s="195">
        <v>93022.53</v>
      </c>
      <c r="AR14" s="219">
        <v>242266.51</v>
      </c>
      <c r="AS14" s="222">
        <v>249740.27000000005</v>
      </c>
      <c r="AT14" s="220">
        <v>330730.94530000002</v>
      </c>
      <c r="AU14" s="240">
        <v>377436.65600000008</v>
      </c>
      <c r="AV14" s="247">
        <v>123135.83</v>
      </c>
      <c r="AW14" s="248">
        <v>1491020.0699999998</v>
      </c>
      <c r="AX14" s="242"/>
      <c r="AY14" s="171"/>
      <c r="AZ14" s="171"/>
      <c r="BA14" s="171"/>
      <c r="BB14" s="171"/>
      <c r="BC14" s="171"/>
      <c r="BD14" s="171"/>
      <c r="BE14" s="171"/>
      <c r="BF14" s="171"/>
      <c r="BG14" s="171"/>
      <c r="BH14" s="171"/>
      <c r="BI14" s="172"/>
      <c r="BJ14" s="176"/>
      <c r="BK14" s="175"/>
      <c r="BL14" s="175"/>
      <c r="BM14" s="175"/>
      <c r="BN14" s="175"/>
      <c r="BO14" s="175"/>
      <c r="BP14" s="175"/>
      <c r="BQ14" s="175"/>
      <c r="BR14" s="175"/>
      <c r="BS14" s="177"/>
      <c r="BT14" s="181"/>
      <c r="BU14" s="182"/>
      <c r="BV14" s="182"/>
      <c r="BW14" s="182"/>
      <c r="BX14" s="182"/>
      <c r="BY14" s="182"/>
      <c r="BZ14" s="182"/>
      <c r="CA14" s="182"/>
      <c r="CB14" s="182"/>
      <c r="CC14" s="182"/>
      <c r="CD14" s="183"/>
      <c r="CE14" s="188"/>
      <c r="CF14" s="187"/>
      <c r="CG14" s="187"/>
      <c r="CH14" s="187"/>
      <c r="CI14" s="187"/>
      <c r="CJ14" s="187"/>
      <c r="CK14" s="187"/>
      <c r="CL14" s="187"/>
      <c r="CM14" s="187"/>
      <c r="CN14" s="201"/>
      <c r="CO14" s="251">
        <v>658499.06992213824</v>
      </c>
      <c r="CP14" s="250">
        <v>715341.16777110007</v>
      </c>
      <c r="CQ14" s="250">
        <v>1373840.2376932383</v>
      </c>
      <c r="CR14" s="250">
        <v>642486.49671631551</v>
      </c>
      <c r="CS14" s="252">
        <v>16012.573205822586</v>
      </c>
      <c r="CT14" s="213">
        <v>1689281.1969561016</v>
      </c>
      <c r="CU14" s="200">
        <v>715341.16777110007</v>
      </c>
      <c r="CV14" s="263">
        <v>2404622.3647272019</v>
      </c>
      <c r="CW14" s="236">
        <f>AL14/('BASES BCE'!M14*1000)</f>
        <v>8.0559504921480203E-4</v>
      </c>
      <c r="CX14" s="237">
        <f>AO14/('BASES BCE'!S14*1000)</f>
        <v>6.9560648518052302E-4</v>
      </c>
      <c r="CY14" s="237">
        <f>AR14/('BASES BCE'!Y14*1000)</f>
        <v>1.3954115063913382E-3</v>
      </c>
      <c r="CZ14" s="279">
        <f>AS14/('BASES BCE'!AE14*1000)</f>
        <v>2.3023830389546202E-3</v>
      </c>
      <c r="DA14" s="281">
        <v>45916.67</v>
      </c>
      <c r="DB14" s="285">
        <v>2186131.0099999998</v>
      </c>
      <c r="DC14" s="286">
        <v>735953.94</v>
      </c>
      <c r="DD14" s="286">
        <v>2073795.9</v>
      </c>
      <c r="DE14" s="286">
        <v>617398.49</v>
      </c>
      <c r="DF14" s="286">
        <v>74</v>
      </c>
      <c r="DG14" s="286">
        <v>1</v>
      </c>
      <c r="DH14" s="286">
        <v>4566.91</v>
      </c>
      <c r="DI14" s="286">
        <v>517.77</v>
      </c>
      <c r="DJ14" s="309">
        <v>177</v>
      </c>
      <c r="DK14" s="310">
        <v>314.91978609625698</v>
      </c>
      <c r="DL14" s="315">
        <f t="shared" si="8"/>
        <v>17.964470437468144</v>
      </c>
      <c r="DM14" s="312">
        <f t="shared" si="9"/>
        <v>18.205386200702563</v>
      </c>
      <c r="DN14" s="312">
        <f t="shared" si="10"/>
        <v>18.450536363147908</v>
      </c>
      <c r="DO14" s="312">
        <f t="shared" si="11"/>
        <v>18.699999999999982</v>
      </c>
      <c r="DP14" s="312">
        <f t="shared" si="2"/>
        <v>19.722482594668005</v>
      </c>
      <c r="DQ14" s="312">
        <f t="shared" si="3"/>
        <v>19.979690949227354</v>
      </c>
      <c r="DR14" s="312">
        <f t="shared" si="4"/>
        <v>20.233723892002018</v>
      </c>
      <c r="DS14" s="312">
        <f t="shared" si="5"/>
        <v>20.484581422992001</v>
      </c>
      <c r="DT14" s="316">
        <f t="shared" si="6"/>
        <v>20.732263542197298</v>
      </c>
    </row>
    <row r="15" spans="1:124" x14ac:dyDescent="0.25">
      <c r="A15" s="191">
        <v>1</v>
      </c>
      <c r="B15" s="192" t="s">
        <v>343</v>
      </c>
      <c r="C15" s="2">
        <v>114</v>
      </c>
      <c r="D15" s="7" t="s">
        <v>15</v>
      </c>
      <c r="E15" s="63">
        <v>14722</v>
      </c>
      <c r="F15" s="41">
        <v>40</v>
      </c>
      <c r="G15" s="33">
        <v>9240</v>
      </c>
      <c r="H15" s="33"/>
      <c r="I15" s="33">
        <v>1281100</v>
      </c>
      <c r="J15" s="33">
        <v>509327.71428571438</v>
      </c>
      <c r="K15" s="33">
        <v>31149.999999999993</v>
      </c>
      <c r="L15" s="33">
        <v>14372.857142857141</v>
      </c>
      <c r="M15" s="33">
        <v>339042.85714285716</v>
      </c>
      <c r="N15" s="33">
        <v>128660</v>
      </c>
      <c r="O15" s="33">
        <v>14227.999999999995</v>
      </c>
      <c r="P15" s="65">
        <f t="shared" si="0"/>
        <v>2327161.4285714286</v>
      </c>
      <c r="Q15" s="71">
        <v>314</v>
      </c>
      <c r="R15" s="72">
        <v>166.00000000000003</v>
      </c>
      <c r="S15" s="73">
        <f t="shared" si="1"/>
        <v>480</v>
      </c>
      <c r="T15" s="79">
        <v>2044916.142857142</v>
      </c>
      <c r="U15" s="80">
        <v>84320</v>
      </c>
      <c r="V15" s="80">
        <v>781060</v>
      </c>
      <c r="W15" s="81">
        <f t="shared" si="7"/>
        <v>2910296.1428571418</v>
      </c>
      <c r="X15" s="83">
        <v>175293</v>
      </c>
      <c r="Y15" s="85">
        <v>893893.42857142934</v>
      </c>
      <c r="Z15" s="86">
        <v>123</v>
      </c>
      <c r="AA15" s="333">
        <v>3311.108642578125</v>
      </c>
      <c r="AB15" s="333">
        <v>3343.422607421875</v>
      </c>
      <c r="AC15" s="333">
        <v>3376.05224609375</v>
      </c>
      <c r="AD15" s="92">
        <v>3409</v>
      </c>
      <c r="AE15" s="92">
        <v>3588</v>
      </c>
      <c r="AF15" s="92">
        <v>3623</v>
      </c>
      <c r="AG15" s="92">
        <v>3656</v>
      </c>
      <c r="AH15" s="92">
        <v>3689</v>
      </c>
      <c r="AI15" s="93">
        <v>3720</v>
      </c>
      <c r="AJ15" s="166">
        <v>26206.13</v>
      </c>
      <c r="AK15" s="20">
        <v>16970.109999999997</v>
      </c>
      <c r="AL15" s="21">
        <v>53265.689999999995</v>
      </c>
      <c r="AM15" s="101">
        <v>26917.619999999995</v>
      </c>
      <c r="AN15" s="102">
        <v>40615.569999999992</v>
      </c>
      <c r="AO15" s="194">
        <v>73904.689999999988</v>
      </c>
      <c r="AP15" s="197">
        <v>19886.09</v>
      </c>
      <c r="AQ15" s="195">
        <v>39587.97</v>
      </c>
      <c r="AR15" s="219">
        <v>79343.399999999994</v>
      </c>
      <c r="AS15" s="222">
        <v>104201.04000000002</v>
      </c>
      <c r="AT15" s="220">
        <v>106483.31200000001</v>
      </c>
      <c r="AU15" s="240">
        <v>208654.43300000002</v>
      </c>
      <c r="AV15" s="247">
        <v>7835.34</v>
      </c>
      <c r="AW15" s="248">
        <v>784323.62</v>
      </c>
      <c r="AX15" s="241">
        <v>509789.79</v>
      </c>
      <c r="AY15" s="173"/>
      <c r="AZ15" s="173"/>
      <c r="BA15" s="173"/>
      <c r="BB15" s="173"/>
      <c r="BC15" s="173">
        <v>509789.79</v>
      </c>
      <c r="BD15" s="173">
        <v>3829606.7</v>
      </c>
      <c r="BE15" s="173"/>
      <c r="BF15" s="173"/>
      <c r="BG15" s="173"/>
      <c r="BH15" s="173"/>
      <c r="BI15" s="174">
        <v>3829606.7</v>
      </c>
      <c r="BJ15" s="176">
        <v>1046141.3300000001</v>
      </c>
      <c r="BK15" s="175"/>
      <c r="BL15" s="175">
        <v>1852920.12</v>
      </c>
      <c r="BM15" s="175"/>
      <c r="BN15" s="175">
        <v>2899061.4499999997</v>
      </c>
      <c r="BO15" s="175">
        <v>4317247.3099999996</v>
      </c>
      <c r="BP15" s="175"/>
      <c r="BQ15" s="175">
        <v>1449399.7200000002</v>
      </c>
      <c r="BR15" s="175"/>
      <c r="BS15" s="177">
        <v>5766647.0299999993</v>
      </c>
      <c r="BT15" s="181">
        <v>2204082</v>
      </c>
      <c r="BU15" s="182"/>
      <c r="BV15" s="182">
        <v>4963331.08</v>
      </c>
      <c r="BW15" s="182"/>
      <c r="BX15" s="182"/>
      <c r="BY15" s="182">
        <v>7167413.0800000001</v>
      </c>
      <c r="BZ15" s="182">
        <v>4269023.33</v>
      </c>
      <c r="CA15" s="182"/>
      <c r="CB15" s="182">
        <v>1857016.78</v>
      </c>
      <c r="CC15" s="182"/>
      <c r="CD15" s="183">
        <v>6126040.1100000003</v>
      </c>
      <c r="CE15" s="188">
        <v>1518461.58</v>
      </c>
      <c r="CF15" s="187"/>
      <c r="CG15" s="187"/>
      <c r="CH15" s="187"/>
      <c r="CI15" s="187">
        <f>SUM(CE15:CH15)</f>
        <v>1518461.58</v>
      </c>
      <c r="CJ15" s="187">
        <v>4869501.68</v>
      </c>
      <c r="CK15" s="187"/>
      <c r="CL15" s="187">
        <v>2587170.39</v>
      </c>
      <c r="CM15" s="187"/>
      <c r="CN15" s="201">
        <f>SUM(CJ15:CM15)</f>
        <v>7456672.0700000003</v>
      </c>
      <c r="CO15" s="251">
        <v>707764.51773019508</v>
      </c>
      <c r="CP15" s="250">
        <v>204031.21249153654</v>
      </c>
      <c r="CQ15" s="250">
        <v>911795.7302217317</v>
      </c>
      <c r="CR15" s="250">
        <v>701491.21894041833</v>
      </c>
      <c r="CS15" s="252">
        <v>6273.2987897765634</v>
      </c>
      <c r="CT15" s="213">
        <v>570561.45262638142</v>
      </c>
      <c r="CU15" s="200">
        <v>204031.21249153654</v>
      </c>
      <c r="CV15" s="263">
        <v>774592.6651179177</v>
      </c>
      <c r="CW15" s="236">
        <f>AL15/('BASES BCE'!M15*1000)</f>
        <v>7.6735760406530977E-3</v>
      </c>
      <c r="CX15" s="237">
        <f>AO15/('BASES BCE'!S15*1000)</f>
        <v>6.3538217789130521E-3</v>
      </c>
      <c r="CY15" s="237">
        <f>AR15/('BASES BCE'!Y15*1000)</f>
        <v>1.0915472452560837E-2</v>
      </c>
      <c r="CZ15" s="279">
        <f>AS15/('BASES BCE'!AE15*1000)</f>
        <v>1.4947966451213776E-2</v>
      </c>
      <c r="DA15" s="281"/>
      <c r="DB15" s="285">
        <v>2685363.91</v>
      </c>
      <c r="DC15" s="286">
        <v>551816</v>
      </c>
      <c r="DD15" s="286">
        <v>2147077.9</v>
      </c>
      <c r="DE15" s="286">
        <v>551816</v>
      </c>
      <c r="DF15" s="286">
        <v>34</v>
      </c>
      <c r="DG15" s="286">
        <v>1</v>
      </c>
      <c r="DH15" s="286">
        <v>4568.5600000000004</v>
      </c>
      <c r="DI15" s="286">
        <v>4370</v>
      </c>
      <c r="DJ15" s="309">
        <v>1629</v>
      </c>
      <c r="DK15" s="310">
        <v>39.588897921264</v>
      </c>
      <c r="DL15" s="315">
        <f t="shared" si="8"/>
        <v>83.637302790378044</v>
      </c>
      <c r="DM15" s="312">
        <f t="shared" si="9"/>
        <v>84.453540840449989</v>
      </c>
      <c r="DN15" s="312">
        <f t="shared" si="10"/>
        <v>85.277752687336218</v>
      </c>
      <c r="DO15" s="312">
        <f t="shared" si="11"/>
        <v>86.109999999998919</v>
      </c>
      <c r="DP15" s="312">
        <f t="shared" si="2"/>
        <v>90.631469639189234</v>
      </c>
      <c r="DQ15" s="312">
        <f t="shared" si="3"/>
        <v>91.515555881489021</v>
      </c>
      <c r="DR15" s="312">
        <f t="shared" si="4"/>
        <v>92.349122909943105</v>
      </c>
      <c r="DS15" s="312">
        <f t="shared" si="5"/>
        <v>93.182689938397175</v>
      </c>
      <c r="DT15" s="316">
        <f t="shared" si="6"/>
        <v>93.965737753005556</v>
      </c>
    </row>
    <row r="16" spans="1:124" ht="30" x14ac:dyDescent="0.25">
      <c r="A16" s="191">
        <v>1</v>
      </c>
      <c r="B16" s="192" t="s">
        <v>343</v>
      </c>
      <c r="C16" s="2">
        <v>115</v>
      </c>
      <c r="D16" s="7" t="s">
        <v>16</v>
      </c>
      <c r="E16" s="63">
        <v>31269</v>
      </c>
      <c r="F16" s="41">
        <v>157776</v>
      </c>
      <c r="G16" s="33">
        <v>9693</v>
      </c>
      <c r="H16" s="33">
        <v>54637</v>
      </c>
      <c r="I16" s="33">
        <v>2827372.8571428582</v>
      </c>
      <c r="J16" s="33">
        <v>1101675.1428571423</v>
      </c>
      <c r="K16" s="33">
        <v>214191</v>
      </c>
      <c r="L16" s="33">
        <v>92006.857142857145</v>
      </c>
      <c r="M16" s="33">
        <v>11542634.571428573</v>
      </c>
      <c r="N16" s="33">
        <v>714166.00000000012</v>
      </c>
      <c r="O16" s="33">
        <v>151214</v>
      </c>
      <c r="P16" s="65">
        <f t="shared" si="0"/>
        <v>16865366.428571429</v>
      </c>
      <c r="Q16" s="71">
        <v>705.00000000000011</v>
      </c>
      <c r="R16" s="72">
        <v>656.99999999999977</v>
      </c>
      <c r="S16" s="73">
        <f t="shared" si="1"/>
        <v>1362</v>
      </c>
      <c r="T16" s="79">
        <v>26479594.28571431</v>
      </c>
      <c r="U16" s="80">
        <v>487841.00000000006</v>
      </c>
      <c r="V16" s="80">
        <v>2651523.0000000005</v>
      </c>
      <c r="W16" s="81">
        <f t="shared" si="7"/>
        <v>29618958.28571431</v>
      </c>
      <c r="X16" s="83">
        <v>1545786.0000000012</v>
      </c>
      <c r="Y16" s="85">
        <v>12950507.571428569</v>
      </c>
      <c r="Z16" s="86">
        <v>341.99999999999989</v>
      </c>
      <c r="AA16" s="333">
        <v>21998</v>
      </c>
      <c r="AB16" s="333">
        <v>21998</v>
      </c>
      <c r="AC16" s="333">
        <v>21998</v>
      </c>
      <c r="AD16" s="92">
        <v>21998</v>
      </c>
      <c r="AE16" s="92">
        <v>23697</v>
      </c>
      <c r="AF16" s="92">
        <v>24895</v>
      </c>
      <c r="AG16" s="92">
        <v>26142</v>
      </c>
      <c r="AH16" s="92">
        <v>27441</v>
      </c>
      <c r="AI16" s="93">
        <v>28793</v>
      </c>
      <c r="AJ16" s="166">
        <v>655170.29</v>
      </c>
      <c r="AK16" s="20">
        <v>351540.87000000005</v>
      </c>
      <c r="AL16" s="21">
        <v>1102193.2199999997</v>
      </c>
      <c r="AM16" s="101">
        <v>513012.32000000007</v>
      </c>
      <c r="AN16" s="102">
        <v>399624.34</v>
      </c>
      <c r="AO16" s="194">
        <v>1175194.01</v>
      </c>
      <c r="AP16" s="197">
        <v>658370.64999999991</v>
      </c>
      <c r="AQ16" s="195">
        <v>437521.94000000006</v>
      </c>
      <c r="AR16" s="219">
        <v>1872487.1099999999</v>
      </c>
      <c r="AS16" s="222">
        <v>3007481.6000000006</v>
      </c>
      <c r="AT16" s="220">
        <v>4629220.9566000002</v>
      </c>
      <c r="AU16" s="240">
        <v>5131519.1901000012</v>
      </c>
      <c r="AV16" s="247">
        <v>56694257.560000002</v>
      </c>
      <c r="AW16" s="248">
        <v>6473440.8899999997</v>
      </c>
      <c r="AX16" s="241">
        <v>5480051.7600000007</v>
      </c>
      <c r="AY16" s="173">
        <v>5905255.6600000001</v>
      </c>
      <c r="AZ16" s="173"/>
      <c r="BA16" s="173">
        <v>7952.4</v>
      </c>
      <c r="BB16" s="173"/>
      <c r="BC16" s="173">
        <v>11393259.820000002</v>
      </c>
      <c r="BD16" s="173">
        <v>26228952.530000001</v>
      </c>
      <c r="BE16" s="173">
        <v>5927892.0999999996</v>
      </c>
      <c r="BF16" s="173"/>
      <c r="BG16" s="173"/>
      <c r="BH16" s="173"/>
      <c r="BI16" s="174">
        <v>32156844.630000003</v>
      </c>
      <c r="BJ16" s="176">
        <v>12228380.560000001</v>
      </c>
      <c r="BK16" s="175">
        <v>7775122.7300000004</v>
      </c>
      <c r="BL16" s="175">
        <v>6880398.0199999996</v>
      </c>
      <c r="BM16" s="175">
        <v>5237.79</v>
      </c>
      <c r="BN16" s="175">
        <v>26889139.100000001</v>
      </c>
      <c r="BO16" s="175">
        <v>46181851.709999993</v>
      </c>
      <c r="BP16" s="175">
        <v>16330392.539999999</v>
      </c>
      <c r="BQ16" s="175">
        <v>7497479.9699999997</v>
      </c>
      <c r="BR16" s="175"/>
      <c r="BS16" s="177">
        <v>70009724.219999999</v>
      </c>
      <c r="BT16" s="181">
        <v>30119439.5</v>
      </c>
      <c r="BU16" s="182">
        <v>23814642.219999999</v>
      </c>
      <c r="BV16" s="182">
        <v>14582181.879999999</v>
      </c>
      <c r="BW16" s="182"/>
      <c r="BX16" s="182"/>
      <c r="BY16" s="182">
        <v>68516263.599999994</v>
      </c>
      <c r="BZ16" s="182">
        <v>50985921.229999997</v>
      </c>
      <c r="CA16" s="182">
        <v>20619560.949999999</v>
      </c>
      <c r="CB16" s="182">
        <v>8651713.9000000004</v>
      </c>
      <c r="CC16" s="182"/>
      <c r="CD16" s="183">
        <v>80257196.079999998</v>
      </c>
      <c r="CE16" s="188">
        <v>5625582.6000000006</v>
      </c>
      <c r="CF16" s="187">
        <v>15140759.149999985</v>
      </c>
      <c r="CG16" s="187"/>
      <c r="CH16" s="187"/>
      <c r="CI16" s="187">
        <f>SUM(CE16:CH16)</f>
        <v>20766341.749999985</v>
      </c>
      <c r="CJ16" s="187">
        <v>55951927.259999998</v>
      </c>
      <c r="CK16" s="187">
        <v>25520044.990000002</v>
      </c>
      <c r="CL16" s="187">
        <v>7980994.5</v>
      </c>
      <c r="CM16" s="187"/>
      <c r="CN16" s="201">
        <f>SUM(CJ16:CM16)</f>
        <v>89452966.75</v>
      </c>
      <c r="CO16" s="251">
        <v>2334886.461999252</v>
      </c>
      <c r="CP16" s="250">
        <v>826740.36793859792</v>
      </c>
      <c r="CQ16" s="250">
        <v>3161626.8299378501</v>
      </c>
      <c r="CR16" s="250">
        <v>2279551.1502667707</v>
      </c>
      <c r="CS16" s="252">
        <v>55335.311732481146</v>
      </c>
      <c r="CT16" s="213">
        <v>2786499.4482269036</v>
      </c>
      <c r="CU16" s="200">
        <v>826740.36793859792</v>
      </c>
      <c r="CV16" s="263">
        <v>3613239.8161655008</v>
      </c>
      <c r="CW16" s="236">
        <f>AL16/('BASES BCE'!M16*1000)</f>
        <v>5.5252275256322606E-2</v>
      </c>
      <c r="CX16" s="237">
        <f>AO16/('BASES BCE'!S16*1000)</f>
        <v>5.0139453241509958E-2</v>
      </c>
      <c r="CY16" s="237">
        <f>AR16/('BASES BCE'!Y16*1000)</f>
        <v>0.10696274121821275</v>
      </c>
      <c r="CZ16" s="279">
        <f>AS16/('BASES BCE'!AE16*1000)</f>
        <v>0.16795122289419462</v>
      </c>
      <c r="DA16" s="281">
        <v>271171.83</v>
      </c>
      <c r="DB16" s="285">
        <v>9723315.9199999999</v>
      </c>
      <c r="DC16" s="286">
        <v>1830715.6</v>
      </c>
      <c r="DD16" s="286">
        <v>8159877.2000000002</v>
      </c>
      <c r="DE16" s="286">
        <v>922957.79</v>
      </c>
      <c r="DF16" s="286">
        <v>134</v>
      </c>
      <c r="DG16" s="286">
        <v>4</v>
      </c>
      <c r="DH16" s="286">
        <v>7117.41</v>
      </c>
      <c r="DI16" s="286">
        <v>538.19000000000005</v>
      </c>
      <c r="DJ16" s="309"/>
      <c r="DK16" s="310">
        <v>639.29090380703303</v>
      </c>
      <c r="DL16" s="315">
        <f t="shared" si="8"/>
        <v>34.409999999999989</v>
      </c>
      <c r="DM16" s="312">
        <f t="shared" si="9"/>
        <v>34.409999999999989</v>
      </c>
      <c r="DN16" s="312">
        <f t="shared" si="10"/>
        <v>34.409999999999989</v>
      </c>
      <c r="DO16" s="312">
        <f t="shared" si="11"/>
        <v>34.409999999999989</v>
      </c>
      <c r="DP16" s="312">
        <f t="shared" si="2"/>
        <v>37.067632057459761</v>
      </c>
      <c r="DQ16" s="312">
        <f t="shared" si="3"/>
        <v>38.941583325756874</v>
      </c>
      <c r="DR16" s="312">
        <f t="shared" si="4"/>
        <v>40.892182016546947</v>
      </c>
      <c r="DS16" s="312">
        <f t="shared" si="5"/>
        <v>42.924120829166277</v>
      </c>
      <c r="DT16" s="316">
        <f t="shared" si="6"/>
        <v>45.038963996726963</v>
      </c>
    </row>
    <row r="17" spans="1:124" x14ac:dyDescent="0.25">
      <c r="A17" s="191">
        <v>2</v>
      </c>
      <c r="B17" s="192" t="s">
        <v>32</v>
      </c>
      <c r="C17" s="2">
        <v>201</v>
      </c>
      <c r="D17" s="7" t="s">
        <v>17</v>
      </c>
      <c r="E17" s="63">
        <v>208700.00000000006</v>
      </c>
      <c r="F17" s="41">
        <v>130584</v>
      </c>
      <c r="G17" s="33">
        <v>166007</v>
      </c>
      <c r="H17" s="33">
        <v>16021</v>
      </c>
      <c r="I17" s="33">
        <v>41533325.857142851</v>
      </c>
      <c r="J17" s="33">
        <v>11767967.714285711</v>
      </c>
      <c r="K17" s="33">
        <v>1565523.4285714286</v>
      </c>
      <c r="L17" s="33">
        <v>1148895.1428571418</v>
      </c>
      <c r="M17" s="33">
        <v>18431391.285714313</v>
      </c>
      <c r="N17" s="33">
        <v>3761032.4285714333</v>
      </c>
      <c r="O17" s="33">
        <v>681244.14285714249</v>
      </c>
      <c r="P17" s="65">
        <f t="shared" si="0"/>
        <v>79201992.000000015</v>
      </c>
      <c r="Q17" s="71">
        <v>3416.0000000000005</v>
      </c>
      <c r="R17" s="72">
        <v>3261.0000000000018</v>
      </c>
      <c r="S17" s="73">
        <f t="shared" si="1"/>
        <v>6677.0000000000018</v>
      </c>
      <c r="T17" s="79">
        <v>105741806.42857148</v>
      </c>
      <c r="U17" s="80">
        <v>3967718.1428571423</v>
      </c>
      <c r="V17" s="80">
        <v>64019723.428571433</v>
      </c>
      <c r="W17" s="81">
        <f t="shared" si="7"/>
        <v>173729248.00000006</v>
      </c>
      <c r="X17" s="83">
        <v>7239387.142857139</v>
      </c>
      <c r="Y17" s="85">
        <v>32913777.571428601</v>
      </c>
      <c r="Z17" s="86">
        <v>803.99999999999943</v>
      </c>
      <c r="AA17" s="333">
        <v>88235.3671875</v>
      </c>
      <c r="AB17" s="333">
        <v>89426.21875</v>
      </c>
      <c r="AC17" s="333">
        <v>90639.9765625</v>
      </c>
      <c r="AD17" s="92">
        <v>91877</v>
      </c>
      <c r="AE17" s="92">
        <v>97124</v>
      </c>
      <c r="AF17" s="92">
        <v>98519</v>
      </c>
      <c r="AG17" s="92">
        <v>99897</v>
      </c>
      <c r="AH17" s="92">
        <v>101253</v>
      </c>
      <c r="AI17" s="93">
        <v>102586</v>
      </c>
      <c r="AJ17" s="166">
        <v>1655233.2600000007</v>
      </c>
      <c r="AK17" s="20">
        <v>952961.51000000013</v>
      </c>
      <c r="AL17" s="21">
        <v>3003992.9699999993</v>
      </c>
      <c r="AM17" s="101">
        <v>1704392.3900000001</v>
      </c>
      <c r="AN17" s="102">
        <v>601933.82000000018</v>
      </c>
      <c r="AO17" s="194">
        <v>2830700.8700000006</v>
      </c>
      <c r="AP17" s="197">
        <v>1868834.6300000001</v>
      </c>
      <c r="AQ17" s="195">
        <v>1448045.6800000002</v>
      </c>
      <c r="AR17" s="219">
        <v>3964490.6400000006</v>
      </c>
      <c r="AS17" s="222">
        <v>5264376.47</v>
      </c>
      <c r="AT17" s="220">
        <v>6358250.6340999994</v>
      </c>
      <c r="AU17" s="240">
        <v>7048805.6542999996</v>
      </c>
      <c r="AV17" s="247">
        <v>183393.5</v>
      </c>
      <c r="AW17" s="248">
        <v>15181948.299999999</v>
      </c>
      <c r="AX17" s="241">
        <v>19583.34</v>
      </c>
      <c r="AY17" s="173"/>
      <c r="AZ17" s="173"/>
      <c r="BA17" s="173"/>
      <c r="BB17" s="173"/>
      <c r="BC17" s="173">
        <v>19583.34</v>
      </c>
      <c r="BD17" s="171"/>
      <c r="BE17" s="171"/>
      <c r="BF17" s="171"/>
      <c r="BG17" s="171"/>
      <c r="BH17" s="171"/>
      <c r="BI17" s="172"/>
      <c r="BJ17" s="176">
        <v>30593.78</v>
      </c>
      <c r="BK17" s="175"/>
      <c r="BL17" s="175"/>
      <c r="BM17" s="175"/>
      <c r="BN17" s="175">
        <v>30593.78</v>
      </c>
      <c r="BO17" s="175"/>
      <c r="BP17" s="175"/>
      <c r="BQ17" s="175"/>
      <c r="BR17" s="175"/>
      <c r="BS17" s="177"/>
      <c r="BT17" s="181"/>
      <c r="BU17" s="182"/>
      <c r="BV17" s="182"/>
      <c r="BW17" s="182"/>
      <c r="BX17" s="182"/>
      <c r="BY17" s="182"/>
      <c r="BZ17" s="182"/>
      <c r="CA17" s="182"/>
      <c r="CB17" s="182"/>
      <c r="CC17" s="182"/>
      <c r="CD17" s="183"/>
      <c r="CE17" s="188"/>
      <c r="CF17" s="187"/>
      <c r="CG17" s="187"/>
      <c r="CH17" s="187"/>
      <c r="CI17" s="187"/>
      <c r="CJ17" s="187"/>
      <c r="CK17" s="187"/>
      <c r="CL17" s="187"/>
      <c r="CM17" s="187"/>
      <c r="CN17" s="201"/>
      <c r="CO17" s="251">
        <v>10641151.954406001</v>
      </c>
      <c r="CP17" s="250">
        <v>2922397.1420968776</v>
      </c>
      <c r="CQ17" s="250">
        <v>13563549.096502872</v>
      </c>
      <c r="CR17" s="250">
        <v>10305847.036232002</v>
      </c>
      <c r="CS17" s="252">
        <v>335304.91817399574</v>
      </c>
      <c r="CT17" s="213">
        <v>11977310.640098175</v>
      </c>
      <c r="CU17" s="200">
        <v>2922397.1420968776</v>
      </c>
      <c r="CV17" s="263">
        <v>14899707.782195076</v>
      </c>
      <c r="CW17" s="236">
        <f>AL17/('BASES BCE'!M17*1000)</f>
        <v>1.9502707370303705E-2</v>
      </c>
      <c r="CX17" s="237">
        <f>AO17/('BASES BCE'!S17*1000)</f>
        <v>1.6204676161402403E-2</v>
      </c>
      <c r="CY17" s="237">
        <f>AR17/('BASES BCE'!Y17*1000)</f>
        <v>2.1959388043419924E-2</v>
      </c>
      <c r="CZ17" s="279">
        <f>AS17/('BASES BCE'!AE17*1000)</f>
        <v>2.6634548965691139E-2</v>
      </c>
      <c r="DA17" s="281">
        <v>1473461.74</v>
      </c>
      <c r="DB17" s="285">
        <v>17479173.59</v>
      </c>
      <c r="DC17" s="286">
        <v>1697824</v>
      </c>
      <c r="DD17" s="286">
        <v>15523740.75</v>
      </c>
      <c r="DE17" s="286">
        <v>1473461.74</v>
      </c>
      <c r="DF17" s="286">
        <v>480</v>
      </c>
      <c r="DG17" s="286">
        <v>70</v>
      </c>
      <c r="DH17" s="286">
        <v>71355.22</v>
      </c>
      <c r="DI17" s="286">
        <v>1122.69</v>
      </c>
      <c r="DJ17" s="309"/>
      <c r="DK17" s="310">
        <v>1892.0304799999999</v>
      </c>
      <c r="DL17" s="315">
        <f t="shared" si="8"/>
        <v>46.635277877500158</v>
      </c>
      <c r="DM17" s="312">
        <f t="shared" si="9"/>
        <v>47.264681882926119</v>
      </c>
      <c r="DN17" s="312">
        <f t="shared" si="10"/>
        <v>47.906192590776868</v>
      </c>
      <c r="DO17" s="312">
        <f t="shared" si="11"/>
        <v>48.559999942495644</v>
      </c>
      <c r="DP17" s="312">
        <f t="shared" si="2"/>
        <v>51.333211080193593</v>
      </c>
      <c r="DQ17" s="312">
        <f t="shared" si="3"/>
        <v>52.070514212857717</v>
      </c>
      <c r="DR17" s="312">
        <f t="shared" si="4"/>
        <v>52.798832289424851</v>
      </c>
      <c r="DS17" s="312">
        <f t="shared" si="5"/>
        <v>53.515522646337075</v>
      </c>
      <c r="DT17" s="316">
        <f t="shared" si="6"/>
        <v>54.22005675088279</v>
      </c>
    </row>
    <row r="18" spans="1:124" x14ac:dyDescent="0.25">
      <c r="A18" s="191">
        <v>2</v>
      </c>
      <c r="B18" s="192" t="s">
        <v>32</v>
      </c>
      <c r="C18" s="2">
        <v>202</v>
      </c>
      <c r="D18" s="7" t="s">
        <v>18</v>
      </c>
      <c r="E18" s="63">
        <v>100</v>
      </c>
      <c r="F18" s="41">
        <v>1080</v>
      </c>
      <c r="G18" s="33">
        <v>200</v>
      </c>
      <c r="H18" s="33"/>
      <c r="I18" s="33">
        <v>2046212.9999999998</v>
      </c>
      <c r="J18" s="33">
        <v>332858.42857142852</v>
      </c>
      <c r="K18" s="33">
        <v>95990.28571428571</v>
      </c>
      <c r="L18" s="33">
        <v>51027.142857142877</v>
      </c>
      <c r="M18" s="33">
        <v>933367.99999999965</v>
      </c>
      <c r="N18" s="33">
        <v>85848.714285714275</v>
      </c>
      <c r="O18" s="33">
        <v>52722.999999999993</v>
      </c>
      <c r="P18" s="65">
        <f t="shared" si="0"/>
        <v>3599308.5714285704</v>
      </c>
      <c r="Q18" s="71">
        <v>317</v>
      </c>
      <c r="R18" s="72">
        <v>363.99999999999989</v>
      </c>
      <c r="S18" s="73">
        <f t="shared" si="1"/>
        <v>680.99999999999989</v>
      </c>
      <c r="T18" s="79">
        <v>6478316.1428571437</v>
      </c>
      <c r="U18" s="80">
        <v>1748.5714285714287</v>
      </c>
      <c r="V18" s="80">
        <v>463948</v>
      </c>
      <c r="W18" s="81">
        <f t="shared" si="7"/>
        <v>6944012.7142857155</v>
      </c>
      <c r="X18" s="83">
        <v>772033.99999999988</v>
      </c>
      <c r="Y18" s="85">
        <v>1413243.8571428575</v>
      </c>
      <c r="Z18" s="86">
        <v>78</v>
      </c>
      <c r="AA18" s="333">
        <v>17820.25390625</v>
      </c>
      <c r="AB18" s="333">
        <v>17681.048828125</v>
      </c>
      <c r="AC18" s="333">
        <v>17542.966796875</v>
      </c>
      <c r="AD18" s="92">
        <v>17406</v>
      </c>
      <c r="AE18" s="92">
        <v>18175</v>
      </c>
      <c r="AF18" s="92">
        <v>18053</v>
      </c>
      <c r="AG18" s="92">
        <v>17925</v>
      </c>
      <c r="AH18" s="92">
        <v>17792</v>
      </c>
      <c r="AI18" s="93">
        <v>17652</v>
      </c>
      <c r="AJ18" s="166">
        <v>49190.86</v>
      </c>
      <c r="AK18" s="20">
        <v>16367.89</v>
      </c>
      <c r="AL18" s="21">
        <v>87665.32</v>
      </c>
      <c r="AM18" s="101">
        <v>50519.99</v>
      </c>
      <c r="AN18" s="102">
        <v>15842.46</v>
      </c>
      <c r="AO18" s="194">
        <v>105845.20000000001</v>
      </c>
      <c r="AP18" s="197">
        <v>66383.11</v>
      </c>
      <c r="AQ18" s="195">
        <v>57462.81</v>
      </c>
      <c r="AR18" s="219">
        <v>177807.91999999998</v>
      </c>
      <c r="AS18" s="222">
        <v>258540.78999999998</v>
      </c>
      <c r="AT18" s="220">
        <v>324338.29680000001</v>
      </c>
      <c r="AU18" s="240">
        <v>288838.88049999997</v>
      </c>
      <c r="AV18" s="247">
        <v>13932.11</v>
      </c>
      <c r="AW18" s="248">
        <v>3166205.3</v>
      </c>
      <c r="AX18" s="241">
        <v>5577844.1200000001</v>
      </c>
      <c r="AY18" s="173">
        <v>7675252.71</v>
      </c>
      <c r="AZ18" s="173"/>
      <c r="BA18" s="173"/>
      <c r="BB18" s="173"/>
      <c r="BC18" s="173">
        <v>13253096.83</v>
      </c>
      <c r="BD18" s="173">
        <v>7506417.6399999997</v>
      </c>
      <c r="BE18" s="173">
        <v>4566559.87</v>
      </c>
      <c r="BF18" s="173"/>
      <c r="BG18" s="173"/>
      <c r="BH18" s="173"/>
      <c r="BI18" s="174">
        <v>12072977.51</v>
      </c>
      <c r="BJ18" s="176">
        <v>7929109.8000000007</v>
      </c>
      <c r="BK18" s="175">
        <v>9144911.3300000001</v>
      </c>
      <c r="BL18" s="175">
        <v>19978323.119999997</v>
      </c>
      <c r="BM18" s="175"/>
      <c r="BN18" s="175">
        <v>37052344.25</v>
      </c>
      <c r="BO18" s="175">
        <v>8926286.8499999996</v>
      </c>
      <c r="BP18" s="175">
        <v>4993571.5599999996</v>
      </c>
      <c r="BQ18" s="175">
        <v>3817477.3700000006</v>
      </c>
      <c r="BR18" s="175"/>
      <c r="BS18" s="177">
        <v>17737335.780000001</v>
      </c>
      <c r="BT18" s="181">
        <v>14870809.42</v>
      </c>
      <c r="BU18" s="182">
        <v>20289881.699999999</v>
      </c>
      <c r="BV18" s="182">
        <v>53195666.140000001</v>
      </c>
      <c r="BW18" s="182"/>
      <c r="BX18" s="182"/>
      <c r="BY18" s="182">
        <v>88356357.25999999</v>
      </c>
      <c r="BZ18" s="182">
        <v>12707783.48</v>
      </c>
      <c r="CA18" s="182">
        <v>5593999.3399999999</v>
      </c>
      <c r="CB18" s="182">
        <v>4788050.6000000006</v>
      </c>
      <c r="CC18" s="182"/>
      <c r="CD18" s="183">
        <v>23089833.420000002</v>
      </c>
      <c r="CE18" s="188">
        <v>8990722.1500000004</v>
      </c>
      <c r="CF18" s="187">
        <v>11321790.480000015</v>
      </c>
      <c r="CG18" s="187"/>
      <c r="CH18" s="187"/>
      <c r="CI18" s="187">
        <f>SUM(CE18:CH18)</f>
        <v>20312512.630000018</v>
      </c>
      <c r="CJ18" s="187">
        <v>14758299.58</v>
      </c>
      <c r="CK18" s="187">
        <v>6657169.0499999989</v>
      </c>
      <c r="CL18" s="187">
        <v>4407994.87</v>
      </c>
      <c r="CM18" s="187"/>
      <c r="CN18" s="201">
        <f>SUM(CJ18:CM18)</f>
        <v>25823463.5</v>
      </c>
      <c r="CO18" s="251">
        <v>1281503.8332574193</v>
      </c>
      <c r="CP18" s="250">
        <v>579246.23591316026</v>
      </c>
      <c r="CQ18" s="250">
        <v>1860750.0691705793</v>
      </c>
      <c r="CR18" s="250">
        <v>1204233.8337227022</v>
      </c>
      <c r="CS18" s="252">
        <v>77269.99953471699</v>
      </c>
      <c r="CT18" s="213">
        <v>1217883.5121685539</v>
      </c>
      <c r="CU18" s="200">
        <v>579246.23591316026</v>
      </c>
      <c r="CV18" s="263">
        <v>1797129.7480817144</v>
      </c>
      <c r="CW18" s="236">
        <f>AL18/('BASES BCE'!M18*1000)</f>
        <v>4.5734740588513744E-3</v>
      </c>
      <c r="CX18" s="237">
        <f>AO18/('BASES BCE'!S18*1000)</f>
        <v>5.6817915248786946E-3</v>
      </c>
      <c r="CY18" s="237">
        <f>AR18/('BASES BCE'!Y18*1000)</f>
        <v>1.0229872633599849E-2</v>
      </c>
      <c r="CZ18" s="279">
        <f>AS18/('BASES BCE'!AE18*1000)</f>
        <v>1.3768616601153826E-2</v>
      </c>
      <c r="DA18" s="281">
        <v>260121.55</v>
      </c>
      <c r="DB18" s="285">
        <v>3780301.81</v>
      </c>
      <c r="DC18" s="286">
        <v>604353.18999999994</v>
      </c>
      <c r="DD18" s="286">
        <v>3236629.65</v>
      </c>
      <c r="DE18" s="286">
        <v>344170.19</v>
      </c>
      <c r="DF18" s="286">
        <v>161</v>
      </c>
      <c r="DG18" s="286">
        <v>20</v>
      </c>
      <c r="DH18" s="286">
        <v>1500</v>
      </c>
      <c r="DI18" s="286">
        <v>947.01</v>
      </c>
      <c r="DJ18" s="309"/>
      <c r="DK18" s="310">
        <v>662.58089074990505</v>
      </c>
      <c r="DL18" s="315">
        <f t="shared" si="8"/>
        <v>26.895212577110613</v>
      </c>
      <c r="DM18" s="312">
        <f t="shared" si="9"/>
        <v>26.685117356936896</v>
      </c>
      <c r="DN18" s="312">
        <f t="shared" si="10"/>
        <v>26.476717094904405</v>
      </c>
      <c r="DO18" s="312">
        <f t="shared" si="11"/>
        <v>26.269999999999992</v>
      </c>
      <c r="DP18" s="312">
        <f t="shared" si="2"/>
        <v>27.430613007009068</v>
      </c>
      <c r="DQ18" s="312">
        <f t="shared" si="3"/>
        <v>27.246484545558992</v>
      </c>
      <c r="DR18" s="312">
        <f t="shared" si="4"/>
        <v>27.053300586004816</v>
      </c>
      <c r="DS18" s="312">
        <f t="shared" si="5"/>
        <v>26.852570378030556</v>
      </c>
      <c r="DT18" s="316">
        <f t="shared" si="6"/>
        <v>26.641275422268176</v>
      </c>
    </row>
    <row r="19" spans="1:124" ht="30" x14ac:dyDescent="0.25">
      <c r="A19" s="191">
        <v>2</v>
      </c>
      <c r="B19" s="192" t="s">
        <v>32</v>
      </c>
      <c r="C19" s="2">
        <v>203</v>
      </c>
      <c r="D19" s="7" t="s">
        <v>19</v>
      </c>
      <c r="E19" s="63">
        <v>11718</v>
      </c>
      <c r="F19" s="41">
        <v>0</v>
      </c>
      <c r="G19" s="33">
        <v>15407</v>
      </c>
      <c r="H19" s="33">
        <v>17785</v>
      </c>
      <c r="I19" s="33">
        <v>2216181</v>
      </c>
      <c r="J19" s="33">
        <v>274457.1428571429</v>
      </c>
      <c r="K19" s="33">
        <v>59742.428571428565</v>
      </c>
      <c r="L19" s="33">
        <v>47137.142857142848</v>
      </c>
      <c r="M19" s="33">
        <v>901240.71428571409</v>
      </c>
      <c r="N19" s="33">
        <v>106750.42857142862</v>
      </c>
      <c r="O19" s="33">
        <v>51884.999999999993</v>
      </c>
      <c r="P19" s="65">
        <f t="shared" si="0"/>
        <v>3690585.8571428568</v>
      </c>
      <c r="Q19" s="71">
        <v>375</v>
      </c>
      <c r="R19" s="72">
        <v>347.00000000000011</v>
      </c>
      <c r="S19" s="73">
        <f t="shared" si="1"/>
        <v>722.00000000000011</v>
      </c>
      <c r="T19" s="79">
        <v>8091231.7142857136</v>
      </c>
      <c r="U19" s="80">
        <v>146323.85714285713</v>
      </c>
      <c r="V19" s="80">
        <v>1188821</v>
      </c>
      <c r="W19" s="81">
        <f t="shared" si="7"/>
        <v>9426376.5714285709</v>
      </c>
      <c r="X19" s="83">
        <v>635087.00000000023</v>
      </c>
      <c r="Y19" s="85">
        <v>1282577.4285714286</v>
      </c>
      <c r="Z19" s="86">
        <v>73</v>
      </c>
      <c r="AA19" s="333">
        <v>15509.611328125</v>
      </c>
      <c r="AB19" s="333">
        <v>15598.2861328125</v>
      </c>
      <c r="AC19" s="333">
        <v>15688.078125</v>
      </c>
      <c r="AD19" s="92">
        <v>15779</v>
      </c>
      <c r="AE19" s="92">
        <v>16607</v>
      </c>
      <c r="AF19" s="92">
        <v>16719</v>
      </c>
      <c r="AG19" s="92">
        <v>16826</v>
      </c>
      <c r="AH19" s="92">
        <v>16926</v>
      </c>
      <c r="AI19" s="93">
        <v>17020</v>
      </c>
      <c r="AJ19" s="166">
        <v>212866.40000000002</v>
      </c>
      <c r="AK19" s="20">
        <v>84518.750000000015</v>
      </c>
      <c r="AL19" s="21">
        <v>377402.2300000001</v>
      </c>
      <c r="AM19" s="101">
        <v>294737.27</v>
      </c>
      <c r="AN19" s="102">
        <v>75321.37000000001</v>
      </c>
      <c r="AO19" s="194">
        <v>481485.2300000001</v>
      </c>
      <c r="AP19" s="197">
        <v>314591.82</v>
      </c>
      <c r="AQ19" s="195">
        <v>132113.51</v>
      </c>
      <c r="AR19" s="219">
        <v>573362.85000000009</v>
      </c>
      <c r="AS19" s="222">
        <v>753543.09000000008</v>
      </c>
      <c r="AT19" s="220">
        <v>831154.00010000006</v>
      </c>
      <c r="AU19" s="240">
        <v>1045284.9078</v>
      </c>
      <c r="AV19" s="247">
        <v>130647.95000000001</v>
      </c>
      <c r="AW19" s="248">
        <v>2712939.5500000003</v>
      </c>
      <c r="AX19" s="242"/>
      <c r="AY19" s="171"/>
      <c r="AZ19" s="171"/>
      <c r="BA19" s="171"/>
      <c r="BB19" s="171"/>
      <c r="BC19" s="171"/>
      <c r="BD19" s="171"/>
      <c r="BE19" s="171"/>
      <c r="BF19" s="171"/>
      <c r="BG19" s="171"/>
      <c r="BH19" s="171"/>
      <c r="BI19" s="172"/>
      <c r="BJ19" s="176"/>
      <c r="BK19" s="175"/>
      <c r="BL19" s="175"/>
      <c r="BM19" s="175"/>
      <c r="BN19" s="175"/>
      <c r="BO19" s="175"/>
      <c r="BP19" s="175"/>
      <c r="BQ19" s="175"/>
      <c r="BR19" s="175"/>
      <c r="BS19" s="177"/>
      <c r="BT19" s="181"/>
      <c r="BU19" s="182"/>
      <c r="BV19" s="182"/>
      <c r="BW19" s="182"/>
      <c r="BX19" s="182"/>
      <c r="BY19" s="182"/>
      <c r="BZ19" s="182"/>
      <c r="CA19" s="182"/>
      <c r="CB19" s="182"/>
      <c r="CC19" s="182"/>
      <c r="CD19" s="183"/>
      <c r="CE19" s="188"/>
      <c r="CF19" s="187"/>
      <c r="CG19" s="187"/>
      <c r="CH19" s="187"/>
      <c r="CI19" s="187"/>
      <c r="CJ19" s="187"/>
      <c r="CK19" s="187"/>
      <c r="CL19" s="187"/>
      <c r="CM19" s="187"/>
      <c r="CN19" s="201"/>
      <c r="CO19" s="251">
        <v>1639443.1793229484</v>
      </c>
      <c r="CP19" s="250">
        <v>410823.43725207594</v>
      </c>
      <c r="CQ19" s="250">
        <v>2050266.6165750243</v>
      </c>
      <c r="CR19" s="250">
        <v>1575851.2344415549</v>
      </c>
      <c r="CS19" s="252">
        <v>63591.944881393647</v>
      </c>
      <c r="CT19" s="213">
        <v>1802618.5118232199</v>
      </c>
      <c r="CU19" s="200">
        <v>410823.43725207594</v>
      </c>
      <c r="CV19" s="263">
        <v>2213441.9490752956</v>
      </c>
      <c r="CW19" s="236">
        <f>AL19/('BASES BCE'!M19*1000)</f>
        <v>2.0890858250086901E-2</v>
      </c>
      <c r="CX19" s="237">
        <f>AO19/('BASES BCE'!S19*1000)</f>
        <v>2.7900370652738152E-2</v>
      </c>
      <c r="CY19" s="237">
        <f>AR19/('BASES BCE'!Y19*1000)</f>
        <v>3.2319036833550016E-2</v>
      </c>
      <c r="CZ19" s="279">
        <f>AS19/('BASES BCE'!AE19*1000)</f>
        <v>3.6014487983043908E-2</v>
      </c>
      <c r="DA19" s="281">
        <v>57731.29</v>
      </c>
      <c r="DB19" s="285">
        <v>4130457.74</v>
      </c>
      <c r="DC19" s="286">
        <v>210556.85</v>
      </c>
      <c r="DD19" s="286">
        <v>3326642.63</v>
      </c>
      <c r="DE19" s="286">
        <v>103696.34</v>
      </c>
      <c r="DF19" s="286">
        <v>116</v>
      </c>
      <c r="DG19" s="286">
        <v>20</v>
      </c>
      <c r="DH19" s="286">
        <v>2315.52</v>
      </c>
      <c r="DI19" s="286">
        <v>2431.25</v>
      </c>
      <c r="DJ19" s="309"/>
      <c r="DK19" s="310">
        <v>261.41484426772701</v>
      </c>
      <c r="DL19" s="315">
        <f t="shared" si="8"/>
        <v>59.329497418443808</v>
      </c>
      <c r="DM19" s="312">
        <f t="shared" si="9"/>
        <v>59.668708471801914</v>
      </c>
      <c r="DN19" s="312">
        <f t="shared" si="10"/>
        <v>60.012193144369093</v>
      </c>
      <c r="DO19" s="312">
        <f t="shared" si="11"/>
        <v>60.359999999999992</v>
      </c>
      <c r="DP19" s="312">
        <f t="shared" si="2"/>
        <v>63.527379428354131</v>
      </c>
      <c r="DQ19" s="312">
        <f t="shared" si="3"/>
        <v>63.955817225426188</v>
      </c>
      <c r="DR19" s="312">
        <f t="shared" si="4"/>
        <v>64.365128335128958</v>
      </c>
      <c r="DS19" s="312">
        <f t="shared" si="5"/>
        <v>64.747662082514722</v>
      </c>
      <c r="DT19" s="316">
        <f t="shared" si="6"/>
        <v>65.107243805057351</v>
      </c>
    </row>
    <row r="20" spans="1:124" x14ac:dyDescent="0.25">
      <c r="A20" s="191">
        <v>2</v>
      </c>
      <c r="B20" s="192" t="s">
        <v>32</v>
      </c>
      <c r="C20" s="2">
        <v>204</v>
      </c>
      <c r="D20" s="7" t="s">
        <v>20</v>
      </c>
      <c r="E20" s="63">
        <v>17242</v>
      </c>
      <c r="F20" s="41">
        <v>3287</v>
      </c>
      <c r="G20" s="33">
        <v>34440</v>
      </c>
      <c r="H20" s="33">
        <v>12502</v>
      </c>
      <c r="I20" s="33">
        <v>2754044.0000000005</v>
      </c>
      <c r="J20" s="33">
        <v>537922.85714285716</v>
      </c>
      <c r="K20" s="33">
        <v>218147.00000000006</v>
      </c>
      <c r="L20" s="33">
        <v>100486.85714285713</v>
      </c>
      <c r="M20" s="33">
        <v>2145285.5714285704</v>
      </c>
      <c r="N20" s="33">
        <v>307560.8571428571</v>
      </c>
      <c r="O20" s="33">
        <v>82660.999999999971</v>
      </c>
      <c r="P20" s="65">
        <f t="shared" si="0"/>
        <v>6196337.1428571427</v>
      </c>
      <c r="Q20" s="71">
        <v>384</v>
      </c>
      <c r="R20" s="72">
        <v>481.00000000000017</v>
      </c>
      <c r="S20" s="73">
        <f t="shared" si="1"/>
        <v>865.00000000000023</v>
      </c>
      <c r="T20" s="79">
        <v>8924338.7142857146</v>
      </c>
      <c r="U20" s="80">
        <v>41984</v>
      </c>
      <c r="V20" s="80">
        <v>197302841</v>
      </c>
      <c r="W20" s="81">
        <f t="shared" si="7"/>
        <v>206269163.7142857</v>
      </c>
      <c r="X20" s="83">
        <v>1020131.9999999999</v>
      </c>
      <c r="Y20" s="85">
        <v>3001842.2857142864</v>
      </c>
      <c r="Z20" s="86">
        <v>67</v>
      </c>
      <c r="AA20" s="333">
        <v>11710.994140625</v>
      </c>
      <c r="AB20" s="333">
        <v>11843.8173828125</v>
      </c>
      <c r="AC20" s="333">
        <v>11978.146484375</v>
      </c>
      <c r="AD20" s="92">
        <v>12114</v>
      </c>
      <c r="AE20" s="92">
        <v>12791</v>
      </c>
      <c r="AF20" s="92">
        <v>12951</v>
      </c>
      <c r="AG20" s="92">
        <v>13107</v>
      </c>
      <c r="AH20" s="92">
        <v>13259</v>
      </c>
      <c r="AI20" s="93">
        <v>13408</v>
      </c>
      <c r="AJ20" s="166">
        <v>123753.81</v>
      </c>
      <c r="AK20" s="20">
        <v>30165.149999999998</v>
      </c>
      <c r="AL20" s="21">
        <v>188785.99</v>
      </c>
      <c r="AM20" s="101">
        <v>83273.060000000012</v>
      </c>
      <c r="AN20" s="102">
        <v>35486.98000000001</v>
      </c>
      <c r="AO20" s="194">
        <v>171520.6</v>
      </c>
      <c r="AP20" s="197">
        <v>92151.6</v>
      </c>
      <c r="AQ20" s="195">
        <v>91768.180000000008</v>
      </c>
      <c r="AR20" s="219">
        <v>248392.94000000003</v>
      </c>
      <c r="AS20" s="222">
        <v>440346.8</v>
      </c>
      <c r="AT20" s="220">
        <v>455204.59269999998</v>
      </c>
      <c r="AU20" s="240">
        <v>393701.27489999996</v>
      </c>
      <c r="AV20" s="247">
        <v>13333.13</v>
      </c>
      <c r="AW20" s="248">
        <v>2940070.04</v>
      </c>
      <c r="AX20" s="241">
        <v>65263.19</v>
      </c>
      <c r="AY20" s="173">
        <v>3139879.56</v>
      </c>
      <c r="AZ20" s="173"/>
      <c r="BA20" s="173"/>
      <c r="BB20" s="173"/>
      <c r="BC20" s="173">
        <v>3205142.75</v>
      </c>
      <c r="BD20" s="173"/>
      <c r="BE20" s="173">
        <v>1294483.69</v>
      </c>
      <c r="BF20" s="173"/>
      <c r="BG20" s="173"/>
      <c r="BH20" s="173"/>
      <c r="BI20" s="174">
        <v>1294483.69</v>
      </c>
      <c r="BJ20" s="176">
        <v>114563.28</v>
      </c>
      <c r="BK20" s="175">
        <v>4829117.33</v>
      </c>
      <c r="BL20" s="175">
        <v>2066261.9899999998</v>
      </c>
      <c r="BM20" s="175"/>
      <c r="BN20" s="175">
        <v>7009942.6000000006</v>
      </c>
      <c r="BO20" s="175"/>
      <c r="BP20" s="175">
        <v>2610770.2999999998</v>
      </c>
      <c r="BQ20" s="175">
        <v>2525312.77</v>
      </c>
      <c r="BR20" s="175"/>
      <c r="BS20" s="177">
        <v>5136083.07</v>
      </c>
      <c r="BT20" s="181"/>
      <c r="BU20" s="182">
        <v>14528266.380000001</v>
      </c>
      <c r="BV20" s="182">
        <v>5293474.76</v>
      </c>
      <c r="BW20" s="182"/>
      <c r="BX20" s="182"/>
      <c r="BY20" s="182">
        <v>19821741.139999997</v>
      </c>
      <c r="BZ20" s="182"/>
      <c r="CA20" s="182">
        <v>3475721.04</v>
      </c>
      <c r="CB20" s="182">
        <v>3159347.57</v>
      </c>
      <c r="CC20" s="182"/>
      <c r="CD20" s="183">
        <v>6635068.6099999994</v>
      </c>
      <c r="CE20" s="188"/>
      <c r="CF20" s="187">
        <v>10311779.080000011</v>
      </c>
      <c r="CG20" s="187"/>
      <c r="CH20" s="187"/>
      <c r="CI20" s="187">
        <f>SUM(CE20:CH20)</f>
        <v>10311779.080000011</v>
      </c>
      <c r="CJ20" s="187"/>
      <c r="CK20" s="187">
        <v>4272179.03</v>
      </c>
      <c r="CL20" s="187">
        <v>3639468.1599999997</v>
      </c>
      <c r="CM20" s="187"/>
      <c r="CN20" s="201">
        <f>SUM(CJ20:CM20)</f>
        <v>7911647.1899999995</v>
      </c>
      <c r="CO20" s="251">
        <v>480908.67699344986</v>
      </c>
      <c r="CP20" s="250">
        <v>130891.28762177475</v>
      </c>
      <c r="CQ20" s="250">
        <v>611799.96461522451</v>
      </c>
      <c r="CR20" s="250">
        <v>472147.47719774506</v>
      </c>
      <c r="CS20" s="252">
        <v>8761.1997957048443</v>
      </c>
      <c r="CT20" s="213">
        <v>603248.78129206295</v>
      </c>
      <c r="CU20" s="200">
        <v>130891.28762177475</v>
      </c>
      <c r="CV20" s="263">
        <v>734140.06891383755</v>
      </c>
      <c r="CW20" s="236">
        <f>AL20/('BASES BCE'!M20*1000)</f>
        <v>1.0076789079939788E-2</v>
      </c>
      <c r="CX20" s="237">
        <f>AO20/('BASES BCE'!S20*1000)</f>
        <v>6.6934566699336394E-3</v>
      </c>
      <c r="CY20" s="237">
        <f>AR20/('BASES BCE'!Y20*1000)</f>
        <v>1.3330270874898348E-2</v>
      </c>
      <c r="CZ20" s="279">
        <f>AS20/('BASES BCE'!AE20*1000)</f>
        <v>2.2822523350006594E-2</v>
      </c>
      <c r="DA20" s="281">
        <v>325130.25</v>
      </c>
      <c r="DB20" s="285">
        <v>3563724.59</v>
      </c>
      <c r="DC20" s="286">
        <v>348380.25</v>
      </c>
      <c r="DD20" s="286">
        <v>3416413.39</v>
      </c>
      <c r="DE20" s="286">
        <v>224664.73</v>
      </c>
      <c r="DF20" s="286">
        <v>120</v>
      </c>
      <c r="DG20" s="286">
        <v>10</v>
      </c>
      <c r="DH20" s="286"/>
      <c r="DI20" s="286">
        <v>280</v>
      </c>
      <c r="DJ20" s="309"/>
      <c r="DK20" s="310">
        <v>230.34797490017101</v>
      </c>
      <c r="DL20" s="315">
        <f t="shared" si="8"/>
        <v>50.840447569379982</v>
      </c>
      <c r="DM20" s="312">
        <f t="shared" si="9"/>
        <v>51.417067538559493</v>
      </c>
      <c r="DN20" s="312">
        <f t="shared" si="10"/>
        <v>52.000224831870696</v>
      </c>
      <c r="DO20" s="312">
        <f t="shared" si="11"/>
        <v>52.590000000000032</v>
      </c>
      <c r="DP20" s="312">
        <f t="shared" si="2"/>
        <v>55.529031698860855</v>
      </c>
      <c r="DQ20" s="312">
        <f t="shared" si="3"/>
        <v>56.223632986627074</v>
      </c>
      <c r="DR20" s="312">
        <f t="shared" si="4"/>
        <v>56.900869242199143</v>
      </c>
      <c r="DS20" s="312">
        <f t="shared" si="5"/>
        <v>57.560740465577048</v>
      </c>
      <c r="DT20" s="316">
        <f t="shared" si="6"/>
        <v>58.207587914809345</v>
      </c>
    </row>
    <row r="21" spans="1:124" x14ac:dyDescent="0.25">
      <c r="A21" s="191">
        <v>2</v>
      </c>
      <c r="B21" s="192" t="s">
        <v>32</v>
      </c>
      <c r="C21" s="2">
        <v>205</v>
      </c>
      <c r="D21" s="7" t="s">
        <v>21</v>
      </c>
      <c r="E21" s="63">
        <v>21352</v>
      </c>
      <c r="F21" s="41">
        <v>58200</v>
      </c>
      <c r="G21" s="33">
        <v>74482</v>
      </c>
      <c r="H21" s="33">
        <v>207424</v>
      </c>
      <c r="I21" s="33">
        <v>5275863.1428571418</v>
      </c>
      <c r="J21" s="33">
        <v>1171005.1428571434</v>
      </c>
      <c r="K21" s="33">
        <v>301747.99999999994</v>
      </c>
      <c r="L21" s="33">
        <v>57351.857142857159</v>
      </c>
      <c r="M21" s="33">
        <v>2955328.8571428563</v>
      </c>
      <c r="N21" s="33">
        <v>329530.00000000006</v>
      </c>
      <c r="O21" s="33">
        <v>102976.99999999997</v>
      </c>
      <c r="P21" s="65">
        <f t="shared" si="0"/>
        <v>10533910</v>
      </c>
      <c r="Q21" s="71">
        <v>671</v>
      </c>
      <c r="R21" s="72">
        <v>569.00000000000034</v>
      </c>
      <c r="S21" s="73">
        <f t="shared" si="1"/>
        <v>1240.0000000000005</v>
      </c>
      <c r="T21" s="79">
        <v>11755795.857142854</v>
      </c>
      <c r="U21" s="80">
        <v>120049.99999999997</v>
      </c>
      <c r="V21" s="80">
        <v>1026938.9999999998</v>
      </c>
      <c r="W21" s="81">
        <f t="shared" si="7"/>
        <v>12902784.857142854</v>
      </c>
      <c r="X21" s="83">
        <v>1327270.0000000002</v>
      </c>
      <c r="Y21" s="85">
        <v>4485433.8571428526</v>
      </c>
      <c r="Z21" s="86">
        <v>272</v>
      </c>
      <c r="AA21" s="333">
        <v>27059.94140625</v>
      </c>
      <c r="AB21" s="333">
        <v>27119.515625</v>
      </c>
      <c r="AC21" s="333">
        <v>27180.865234375</v>
      </c>
      <c r="AD21" s="92">
        <v>27244</v>
      </c>
      <c r="AE21" s="92">
        <v>28614</v>
      </c>
      <c r="AF21" s="92">
        <v>28705</v>
      </c>
      <c r="AG21" s="92">
        <v>28786</v>
      </c>
      <c r="AH21" s="92">
        <v>28856</v>
      </c>
      <c r="AI21" s="93">
        <v>28914</v>
      </c>
      <c r="AJ21" s="166">
        <v>227842.45</v>
      </c>
      <c r="AK21" s="20">
        <v>103311.20999999999</v>
      </c>
      <c r="AL21" s="21">
        <v>402213.03</v>
      </c>
      <c r="AM21" s="101">
        <v>249839.02</v>
      </c>
      <c r="AN21" s="102">
        <v>77108.81</v>
      </c>
      <c r="AO21" s="194">
        <v>423252.70999999996</v>
      </c>
      <c r="AP21" s="197">
        <v>243171.38000000003</v>
      </c>
      <c r="AQ21" s="195">
        <v>191408.38</v>
      </c>
      <c r="AR21" s="219">
        <v>567125.17000000004</v>
      </c>
      <c r="AS21" s="222">
        <v>816186.42999999993</v>
      </c>
      <c r="AT21" s="220">
        <v>1136313.4630999998</v>
      </c>
      <c r="AU21" s="240">
        <v>1026695.9181</v>
      </c>
      <c r="AV21" s="247">
        <v>8469.4699999999993</v>
      </c>
      <c r="AW21" s="248">
        <v>5431868.8300000001</v>
      </c>
      <c r="AX21" s="241">
        <v>40432077.329999998</v>
      </c>
      <c r="AY21" s="173">
        <v>8292318.6500000004</v>
      </c>
      <c r="AZ21" s="173"/>
      <c r="BA21" s="173"/>
      <c r="BB21" s="173"/>
      <c r="BC21" s="173">
        <v>48724395.979999997</v>
      </c>
      <c r="BD21" s="173">
        <v>25827409.969999999</v>
      </c>
      <c r="BE21" s="173">
        <v>2150117.94</v>
      </c>
      <c r="BF21" s="173"/>
      <c r="BG21" s="173"/>
      <c r="BH21" s="173"/>
      <c r="BI21" s="174">
        <v>27977527.91</v>
      </c>
      <c r="BJ21" s="176">
        <v>42373040.449999996</v>
      </c>
      <c r="BK21" s="175">
        <v>11583190.09</v>
      </c>
      <c r="BL21" s="175">
        <v>12330705.689999999</v>
      </c>
      <c r="BM21" s="175"/>
      <c r="BN21" s="175">
        <v>66286936.229999989</v>
      </c>
      <c r="BO21" s="175">
        <v>37717739.079999998</v>
      </c>
      <c r="BP21" s="175">
        <v>8251685.709999999</v>
      </c>
      <c r="BQ21" s="175">
        <v>4436595.38</v>
      </c>
      <c r="BR21" s="175"/>
      <c r="BS21" s="177">
        <v>50406020.170000002</v>
      </c>
      <c r="BT21" s="181">
        <v>88915312.939999998</v>
      </c>
      <c r="BU21" s="182">
        <v>30146531.780000001</v>
      </c>
      <c r="BV21" s="182">
        <v>21837097.660000004</v>
      </c>
      <c r="BW21" s="182"/>
      <c r="BX21" s="182"/>
      <c r="BY21" s="182">
        <v>140898942.38</v>
      </c>
      <c r="BZ21" s="182">
        <v>41369306.069999993</v>
      </c>
      <c r="CA21" s="182">
        <v>9727550.1500000004</v>
      </c>
      <c r="CB21" s="182">
        <v>5054402.6899999995</v>
      </c>
      <c r="CC21" s="182"/>
      <c r="CD21" s="183">
        <v>56151258.909999989</v>
      </c>
      <c r="CE21" s="188">
        <v>45555579.219999999</v>
      </c>
      <c r="CF21" s="187">
        <v>19512148.160000019</v>
      </c>
      <c r="CG21" s="187"/>
      <c r="CH21" s="187"/>
      <c r="CI21" s="187">
        <f>SUM(CE21:CH21)</f>
        <v>65067727.380000018</v>
      </c>
      <c r="CJ21" s="187">
        <v>43936088.369999997</v>
      </c>
      <c r="CK21" s="187">
        <v>13436255.49</v>
      </c>
      <c r="CL21" s="187">
        <v>5311268.3100000005</v>
      </c>
      <c r="CM21" s="187"/>
      <c r="CN21" s="201">
        <f>SUM(CJ21:CM21)</f>
        <v>62683612.170000002</v>
      </c>
      <c r="CO21" s="251">
        <v>3751113.0052851625</v>
      </c>
      <c r="CP21" s="250">
        <v>1104269.2630245122</v>
      </c>
      <c r="CQ21" s="250">
        <v>4855382.2683096752</v>
      </c>
      <c r="CR21" s="250">
        <v>3586670.084883899</v>
      </c>
      <c r="CS21" s="252">
        <v>164442.92040126433</v>
      </c>
      <c r="CT21" s="213">
        <v>3875437.3134119879</v>
      </c>
      <c r="CU21" s="200">
        <v>1104269.2630245122</v>
      </c>
      <c r="CV21" s="263">
        <v>4979706.5764365001</v>
      </c>
      <c r="CW21" s="236">
        <f>AL21/('BASES BCE'!M21*1000)</f>
        <v>1.3518185125526437E-2</v>
      </c>
      <c r="CX21" s="237">
        <f>AO21/('BASES BCE'!S21*1000)</f>
        <v>1.3060623304881051E-2</v>
      </c>
      <c r="CY21" s="237">
        <f>AR21/('BASES BCE'!Y21*1000)</f>
        <v>1.9881968599733024E-2</v>
      </c>
      <c r="CZ21" s="279">
        <f>AS21/('BASES BCE'!AE21*1000)</f>
        <v>2.7299575449185529E-2</v>
      </c>
      <c r="DA21" s="281">
        <v>407689.82</v>
      </c>
      <c r="DB21" s="285">
        <v>6542752.9100000001</v>
      </c>
      <c r="DC21" s="286">
        <v>764628.93</v>
      </c>
      <c r="DD21" s="286">
        <v>5935932.6399999997</v>
      </c>
      <c r="DE21" s="286">
        <v>407690.54</v>
      </c>
      <c r="DF21" s="286">
        <v>198</v>
      </c>
      <c r="DG21" s="286">
        <v>34</v>
      </c>
      <c r="DH21" s="286">
        <v>7407.56</v>
      </c>
      <c r="DI21" s="286">
        <v>3528</v>
      </c>
      <c r="DJ21" s="309"/>
      <c r="DK21" s="310">
        <v>573.55789473684194</v>
      </c>
      <c r="DL21" s="315">
        <f t="shared" si="8"/>
        <v>47.179093260786793</v>
      </c>
      <c r="DM21" s="312">
        <f t="shared" si="9"/>
        <v>47.282961099232871</v>
      </c>
      <c r="DN21" s="312">
        <f t="shared" si="10"/>
        <v>47.389924336837943</v>
      </c>
      <c r="DO21" s="312">
        <f t="shared" si="11"/>
        <v>47.500000000000014</v>
      </c>
      <c r="DP21" s="312">
        <f t="shared" si="2"/>
        <v>49.88859932462195</v>
      </c>
      <c r="DQ21" s="312">
        <f t="shared" si="3"/>
        <v>50.047258111877859</v>
      </c>
      <c r="DR21" s="312">
        <f t="shared" si="4"/>
        <v>50.188481867567184</v>
      </c>
      <c r="DS21" s="312">
        <f t="shared" si="5"/>
        <v>50.31052708853327</v>
      </c>
      <c r="DT21" s="316">
        <f t="shared" si="6"/>
        <v>50.41165027161945</v>
      </c>
    </row>
    <row r="22" spans="1:124" x14ac:dyDescent="0.25">
      <c r="A22" s="191">
        <v>2</v>
      </c>
      <c r="B22" s="192" t="s">
        <v>32</v>
      </c>
      <c r="C22" s="2">
        <v>206</v>
      </c>
      <c r="D22" s="7" t="s">
        <v>22</v>
      </c>
      <c r="E22" s="63">
        <v>12315.000000000002</v>
      </c>
      <c r="F22" s="41">
        <v>13113</v>
      </c>
      <c r="G22" s="33">
        <v>8110</v>
      </c>
      <c r="H22" s="33">
        <v>1339</v>
      </c>
      <c r="I22" s="33">
        <v>2234351.7142857141</v>
      </c>
      <c r="J22" s="33">
        <v>557653.14285714307</v>
      </c>
      <c r="K22" s="33">
        <v>551533</v>
      </c>
      <c r="L22" s="33">
        <v>58741.285714285703</v>
      </c>
      <c r="M22" s="33">
        <v>3718987.42857143</v>
      </c>
      <c r="N22" s="33">
        <v>510028.57142857125</v>
      </c>
      <c r="O22" s="33">
        <v>106072.99999999996</v>
      </c>
      <c r="P22" s="65">
        <f t="shared" si="0"/>
        <v>7759930.1428571437</v>
      </c>
      <c r="Q22" s="71">
        <v>584</v>
      </c>
      <c r="R22" s="72">
        <v>587.99999999999977</v>
      </c>
      <c r="S22" s="73">
        <f t="shared" si="1"/>
        <v>1171.9999999999998</v>
      </c>
      <c r="T22" s="79">
        <v>9954912.5714285709</v>
      </c>
      <c r="U22" s="80">
        <v>46575.999999999993</v>
      </c>
      <c r="V22" s="80">
        <v>3410308</v>
      </c>
      <c r="W22" s="81">
        <f t="shared" si="7"/>
        <v>13411796.571428571</v>
      </c>
      <c r="X22" s="83">
        <v>1300514.9999999998</v>
      </c>
      <c r="Y22" s="85">
        <v>4886914.8571428545</v>
      </c>
      <c r="Z22" s="86">
        <v>105</v>
      </c>
      <c r="AA22" s="333">
        <v>12398.0458984375</v>
      </c>
      <c r="AB22" s="333">
        <v>12637.060546875</v>
      </c>
      <c r="AC22" s="333">
        <v>12880.681640625</v>
      </c>
      <c r="AD22" s="92">
        <v>13129</v>
      </c>
      <c r="AE22" s="92">
        <v>13926</v>
      </c>
      <c r="AF22" s="92">
        <v>14208</v>
      </c>
      <c r="AG22" s="92">
        <v>14490</v>
      </c>
      <c r="AH22" s="92">
        <v>14772</v>
      </c>
      <c r="AI22" s="93">
        <v>15054</v>
      </c>
      <c r="AJ22" s="166">
        <v>114207.56999999999</v>
      </c>
      <c r="AK22" s="20">
        <v>70858.729999999981</v>
      </c>
      <c r="AL22" s="21">
        <v>234642.63</v>
      </c>
      <c r="AM22" s="101">
        <v>86186.349999999977</v>
      </c>
      <c r="AN22" s="102">
        <v>19971.660000000003</v>
      </c>
      <c r="AO22" s="194">
        <v>164032.16</v>
      </c>
      <c r="AP22" s="197">
        <v>110300.89</v>
      </c>
      <c r="AQ22" s="195">
        <v>109609.2</v>
      </c>
      <c r="AR22" s="219">
        <v>301294.21999999997</v>
      </c>
      <c r="AS22" s="222">
        <v>332694.66000000003</v>
      </c>
      <c r="AT22" s="220">
        <v>488958.74870000005</v>
      </c>
      <c r="AU22" s="240">
        <v>495450.96370000008</v>
      </c>
      <c r="AV22" s="247">
        <v>29134.04</v>
      </c>
      <c r="AW22" s="248">
        <v>3497689.77</v>
      </c>
      <c r="AX22" s="241">
        <v>38360439.75</v>
      </c>
      <c r="AY22" s="173">
        <v>29837757.670000002</v>
      </c>
      <c r="AZ22" s="173"/>
      <c r="BA22" s="173">
        <v>6842176.25</v>
      </c>
      <c r="BB22" s="173">
        <v>938847.75</v>
      </c>
      <c r="BC22" s="173">
        <v>75979221.420000002</v>
      </c>
      <c r="BD22" s="173">
        <v>45881576.350000001</v>
      </c>
      <c r="BE22" s="173">
        <v>8495752.7599999998</v>
      </c>
      <c r="BF22" s="173"/>
      <c r="BG22" s="173">
        <v>2038269.68</v>
      </c>
      <c r="BH22" s="173">
        <v>0</v>
      </c>
      <c r="BI22" s="174">
        <v>56415598.789999999</v>
      </c>
      <c r="BJ22" s="176">
        <v>40502842.080000006</v>
      </c>
      <c r="BK22" s="175">
        <v>41793832.200000003</v>
      </c>
      <c r="BL22" s="175">
        <v>8816305.3800000008</v>
      </c>
      <c r="BM22" s="175">
        <v>9109902.4000000004</v>
      </c>
      <c r="BN22" s="175">
        <v>100222882.06000002</v>
      </c>
      <c r="BO22" s="175">
        <v>117126512.22000001</v>
      </c>
      <c r="BP22" s="175">
        <v>37660894.399999999</v>
      </c>
      <c r="BQ22" s="175">
        <v>14552674.949999999</v>
      </c>
      <c r="BR22" s="175">
        <v>8431565.1000000015</v>
      </c>
      <c r="BS22" s="177">
        <v>177771646.67000002</v>
      </c>
      <c r="BT22" s="181">
        <v>76742568.600000009</v>
      </c>
      <c r="BU22" s="182">
        <v>95718668.5</v>
      </c>
      <c r="BV22" s="182">
        <v>16936552.739999998</v>
      </c>
      <c r="BW22" s="182">
        <v>15577081</v>
      </c>
      <c r="BX22" s="182">
        <v>10180251.76</v>
      </c>
      <c r="BY22" s="182">
        <v>215155122.60000002</v>
      </c>
      <c r="BZ22" s="182">
        <v>116033226.03000003</v>
      </c>
      <c r="CA22" s="182">
        <v>46256336.410000004</v>
      </c>
      <c r="CB22" s="182">
        <v>16185849.65</v>
      </c>
      <c r="CC22" s="182">
        <v>8783500.9499999993</v>
      </c>
      <c r="CD22" s="183">
        <v>187258913.04000002</v>
      </c>
      <c r="CE22" s="188">
        <v>24341770.140000001</v>
      </c>
      <c r="CF22" s="187">
        <v>54526386.850000039</v>
      </c>
      <c r="CG22" s="187"/>
      <c r="CH22" s="187">
        <v>5805127.0200000014</v>
      </c>
      <c r="CI22" s="187">
        <f>SUM(CE22:CH22)</f>
        <v>84673284.010000035</v>
      </c>
      <c r="CJ22" s="187">
        <v>126512645.95999998</v>
      </c>
      <c r="CK22" s="187">
        <v>57703626.579999998</v>
      </c>
      <c r="CL22" s="187">
        <v>16114729.680000002</v>
      </c>
      <c r="CM22" s="187">
        <v>10480327.720000001</v>
      </c>
      <c r="CN22" s="201">
        <f>SUM(CJ22:CM22)</f>
        <v>210811329.93999997</v>
      </c>
      <c r="CO22" s="251">
        <v>1172805.4705672213</v>
      </c>
      <c r="CP22" s="250">
        <v>503184.84160526627</v>
      </c>
      <c r="CQ22" s="250">
        <v>1675990.3121724878</v>
      </c>
      <c r="CR22" s="250">
        <v>1152636.1982431922</v>
      </c>
      <c r="CS22" s="252">
        <v>20169.272324029258</v>
      </c>
      <c r="CT22" s="213">
        <v>1278710.9163208026</v>
      </c>
      <c r="CU22" s="200">
        <v>503184.84160526627</v>
      </c>
      <c r="CV22" s="263">
        <v>1781895.7579260685</v>
      </c>
      <c r="CW22" s="236">
        <f>AL22/('BASES BCE'!M22*1000)</f>
        <v>1.0197022420332089E-2</v>
      </c>
      <c r="CX22" s="237">
        <f>AO22/('BASES BCE'!S22*1000)</f>
        <v>5.5129315552493235E-3</v>
      </c>
      <c r="CY22" s="237">
        <f>AR22/('BASES BCE'!Y22*1000)</f>
        <v>1.3121510532559656E-2</v>
      </c>
      <c r="CZ22" s="279">
        <f>AS22/('BASES BCE'!AE22*1000)</f>
        <v>1.5407192246465185E-2</v>
      </c>
      <c r="DA22" s="281">
        <v>150000</v>
      </c>
      <c r="DB22" s="285">
        <v>3563595.02</v>
      </c>
      <c r="DC22" s="286">
        <v>155314.21</v>
      </c>
      <c r="DD22" s="286">
        <v>3533212.3</v>
      </c>
      <c r="DE22" s="286">
        <v>100642.56</v>
      </c>
      <c r="DF22" s="286">
        <v>177</v>
      </c>
      <c r="DG22" s="286">
        <v>12</v>
      </c>
      <c r="DH22" s="286">
        <v>5235.8</v>
      </c>
      <c r="DI22" s="286">
        <v>648.57000000000005</v>
      </c>
      <c r="DJ22" s="309"/>
      <c r="DK22" s="310">
        <v>176.536237730268</v>
      </c>
      <c r="DL22" s="315">
        <f t="shared" si="8"/>
        <v>70.229467093213088</v>
      </c>
      <c r="DM22" s="312">
        <f t="shared" si="9"/>
        <v>71.583379760156262</v>
      </c>
      <c r="DN22" s="312">
        <f t="shared" si="10"/>
        <v>72.963385910067714</v>
      </c>
      <c r="DO22" s="312">
        <f t="shared" si="11"/>
        <v>74.36999999999982</v>
      </c>
      <c r="DP22" s="312">
        <f t="shared" si="2"/>
        <v>78.88465381978807</v>
      </c>
      <c r="DQ22" s="312">
        <f t="shared" si="3"/>
        <v>80.482059562799719</v>
      </c>
      <c r="DR22" s="312">
        <f t="shared" si="4"/>
        <v>82.079465305811368</v>
      </c>
      <c r="DS22" s="312">
        <f t="shared" si="5"/>
        <v>83.676871048823017</v>
      </c>
      <c r="DT22" s="316">
        <f t="shared" si="6"/>
        <v>85.274276791834666</v>
      </c>
    </row>
    <row r="23" spans="1:124" x14ac:dyDescent="0.25">
      <c r="A23" s="191">
        <v>2</v>
      </c>
      <c r="B23" s="192" t="s">
        <v>32</v>
      </c>
      <c r="C23" s="2">
        <v>207</v>
      </c>
      <c r="D23" s="7" t="s">
        <v>23</v>
      </c>
      <c r="E23" s="63"/>
      <c r="F23" s="41">
        <v>0</v>
      </c>
      <c r="G23" s="33">
        <v>0</v>
      </c>
      <c r="H23" s="33"/>
      <c r="I23" s="33">
        <v>710303.14285714284</v>
      </c>
      <c r="J23" s="33">
        <v>89848.28571428571</v>
      </c>
      <c r="K23" s="33">
        <v>24890.999999999996</v>
      </c>
      <c r="L23" s="33">
        <v>41851.428571428558</v>
      </c>
      <c r="M23" s="33">
        <v>386797.99999999994</v>
      </c>
      <c r="N23" s="33">
        <v>31889.142857142855</v>
      </c>
      <c r="O23" s="33">
        <v>18723.999999999993</v>
      </c>
      <c r="P23" s="65">
        <f t="shared" si="0"/>
        <v>1304305</v>
      </c>
      <c r="Q23" s="71">
        <v>111.00000000000001</v>
      </c>
      <c r="R23" s="72">
        <v>161</v>
      </c>
      <c r="S23" s="73">
        <f t="shared" si="1"/>
        <v>272</v>
      </c>
      <c r="T23" s="79">
        <v>1383199.2857142861</v>
      </c>
      <c r="U23" s="80">
        <v>5142.8571428571431</v>
      </c>
      <c r="V23" s="80">
        <v>121100.00000000001</v>
      </c>
      <c r="W23" s="81">
        <f t="shared" si="7"/>
        <v>1509442.1428571432</v>
      </c>
      <c r="X23" s="83">
        <v>273593</v>
      </c>
      <c r="Y23" s="85">
        <v>543388.7142857142</v>
      </c>
      <c r="Z23" s="86">
        <v>29</v>
      </c>
      <c r="AA23" s="333">
        <v>5800.51220703125</v>
      </c>
      <c r="AB23" s="333">
        <v>5896.09130859375</v>
      </c>
      <c r="AC23" s="333">
        <v>5993.2451171875</v>
      </c>
      <c r="AD23" s="92">
        <v>6092</v>
      </c>
      <c r="AE23" s="92">
        <v>6452</v>
      </c>
      <c r="AF23" s="92">
        <v>6564</v>
      </c>
      <c r="AG23" s="92">
        <v>6677</v>
      </c>
      <c r="AH23" s="92">
        <v>6788</v>
      </c>
      <c r="AI23" s="93">
        <v>6899</v>
      </c>
      <c r="AJ23" s="166">
        <v>16234.15</v>
      </c>
      <c r="AK23" s="20">
        <v>12107.849999999999</v>
      </c>
      <c r="AL23" s="21">
        <v>37382.339999999997</v>
      </c>
      <c r="AM23" s="101">
        <v>25814.11</v>
      </c>
      <c r="AN23" s="102">
        <v>5207.4699999999993</v>
      </c>
      <c r="AO23" s="194">
        <v>44431.57</v>
      </c>
      <c r="AP23" s="197">
        <v>41367.369999999995</v>
      </c>
      <c r="AQ23" s="195">
        <v>66756.460000000006</v>
      </c>
      <c r="AR23" s="219">
        <v>132795.26</v>
      </c>
      <c r="AS23" s="222">
        <v>131267.14000000001</v>
      </c>
      <c r="AT23" s="220">
        <v>189510.81180000002</v>
      </c>
      <c r="AU23" s="240">
        <v>597358.08039999998</v>
      </c>
      <c r="AV23" s="247">
        <v>72990.83</v>
      </c>
      <c r="AW23" s="248">
        <v>1530722.94</v>
      </c>
      <c r="AX23" s="241">
        <v>7268.57</v>
      </c>
      <c r="AY23" s="173"/>
      <c r="AZ23" s="173"/>
      <c r="BA23" s="173"/>
      <c r="BB23" s="173"/>
      <c r="BC23" s="173">
        <v>7268.57</v>
      </c>
      <c r="BD23" s="171"/>
      <c r="BE23" s="171"/>
      <c r="BF23" s="171"/>
      <c r="BG23" s="171"/>
      <c r="BH23" s="171"/>
      <c r="BI23" s="172"/>
      <c r="BJ23" s="176">
        <v>27631.54</v>
      </c>
      <c r="BK23" s="175"/>
      <c r="BL23" s="175"/>
      <c r="BM23" s="175"/>
      <c r="BN23" s="175">
        <v>27631.54</v>
      </c>
      <c r="BO23" s="175"/>
      <c r="BP23" s="175"/>
      <c r="BQ23" s="175"/>
      <c r="BR23" s="175"/>
      <c r="BS23" s="177"/>
      <c r="BT23" s="181"/>
      <c r="BU23" s="182"/>
      <c r="BV23" s="182"/>
      <c r="BW23" s="182"/>
      <c r="BX23" s="182"/>
      <c r="BY23" s="182"/>
      <c r="BZ23" s="182"/>
      <c r="CA23" s="182"/>
      <c r="CB23" s="182"/>
      <c r="CC23" s="182"/>
      <c r="CD23" s="183"/>
      <c r="CE23" s="188"/>
      <c r="CF23" s="187"/>
      <c r="CG23" s="187"/>
      <c r="CH23" s="187"/>
      <c r="CI23" s="187"/>
      <c r="CJ23" s="187"/>
      <c r="CK23" s="187"/>
      <c r="CL23" s="187"/>
      <c r="CM23" s="187"/>
      <c r="CN23" s="201"/>
      <c r="CO23" s="251">
        <v>1161653.9583827816</v>
      </c>
      <c r="CP23" s="250">
        <v>184315.09469648049</v>
      </c>
      <c r="CQ23" s="250">
        <v>1345969.0530792619</v>
      </c>
      <c r="CR23" s="250">
        <v>1117562.5254923468</v>
      </c>
      <c r="CS23" s="252">
        <v>44091.432890434531</v>
      </c>
      <c r="CT23" s="213">
        <v>845823.31693293236</v>
      </c>
      <c r="CU23" s="200">
        <v>184315.09469648049</v>
      </c>
      <c r="CV23" s="263">
        <v>1030138.4116294129</v>
      </c>
      <c r="CW23" s="236">
        <f>AL23/('BASES BCE'!M23*1000)</f>
        <v>3.0345362921082248E-3</v>
      </c>
      <c r="CX23" s="237">
        <f>AO23/('BASES BCE'!S23*1000)</f>
        <v>2.1863657009556672E-3</v>
      </c>
      <c r="CY23" s="237">
        <f>AR23/('BASES BCE'!Y23*1000)</f>
        <v>1.1041896936410634E-2</v>
      </c>
      <c r="CZ23" s="279">
        <f>AS23/('BASES BCE'!AE23*1000)</f>
        <v>1.3846943406662451E-2</v>
      </c>
      <c r="DA23" s="281">
        <v>140292</v>
      </c>
      <c r="DB23" s="285">
        <v>2198875.23</v>
      </c>
      <c r="DC23" s="286">
        <v>335680.73</v>
      </c>
      <c r="DD23" s="286">
        <v>2058934.39</v>
      </c>
      <c r="DE23" s="286">
        <v>335680.73</v>
      </c>
      <c r="DF23" s="286">
        <v>85</v>
      </c>
      <c r="DG23" s="286">
        <v>9</v>
      </c>
      <c r="DH23" s="286">
        <v>7273.57</v>
      </c>
      <c r="DI23" s="286">
        <v>233.06</v>
      </c>
      <c r="DJ23" s="309"/>
      <c r="DK23" s="310">
        <v>148.803126526624</v>
      </c>
      <c r="DL23" s="315">
        <f t="shared" si="8"/>
        <v>38.981117819412326</v>
      </c>
      <c r="DM23" s="312">
        <f t="shared" si="9"/>
        <v>39.623436995047385</v>
      </c>
      <c r="DN23" s="312">
        <f t="shared" si="10"/>
        <v>40.276338656870777</v>
      </c>
      <c r="DO23" s="312">
        <f t="shared" si="11"/>
        <v>40.94000000000009</v>
      </c>
      <c r="DP23" s="312">
        <f t="shared" si="2"/>
        <v>43.359304005252888</v>
      </c>
      <c r="DQ23" s="312">
        <f t="shared" si="3"/>
        <v>44.111976362442647</v>
      </c>
      <c r="DR23" s="312">
        <f t="shared" si="4"/>
        <v>44.871369008535886</v>
      </c>
      <c r="DS23" s="312">
        <f t="shared" si="5"/>
        <v>45.617321076822165</v>
      </c>
      <c r="DT23" s="316">
        <f t="shared" si="6"/>
        <v>46.363273145108444</v>
      </c>
    </row>
    <row r="24" spans="1:124" x14ac:dyDescent="0.25">
      <c r="A24" s="191">
        <v>3</v>
      </c>
      <c r="B24" s="192" t="s">
        <v>26</v>
      </c>
      <c r="C24" s="2">
        <v>301</v>
      </c>
      <c r="D24" s="7" t="s">
        <v>24</v>
      </c>
      <c r="E24" s="63">
        <v>4784339.9999999972</v>
      </c>
      <c r="F24" s="41">
        <v>1060971</v>
      </c>
      <c r="G24" s="33">
        <v>277512</v>
      </c>
      <c r="H24" s="33">
        <v>1298065</v>
      </c>
      <c r="I24" s="33">
        <v>56442562.428571381</v>
      </c>
      <c r="J24" s="33">
        <v>38246818.857142843</v>
      </c>
      <c r="K24" s="33">
        <v>5706495.9999999953</v>
      </c>
      <c r="L24" s="33">
        <v>2537125.7142857127</v>
      </c>
      <c r="M24" s="33">
        <v>81340125.571428776</v>
      </c>
      <c r="N24" s="33">
        <v>26342964.428571351</v>
      </c>
      <c r="O24" s="33">
        <v>4709066</v>
      </c>
      <c r="P24" s="65">
        <f t="shared" si="0"/>
        <v>217961707.00000006</v>
      </c>
      <c r="Q24" s="71">
        <v>6341</v>
      </c>
      <c r="R24" s="72">
        <v>5133.0000000000091</v>
      </c>
      <c r="S24" s="73">
        <f t="shared" si="1"/>
        <v>11474.000000000009</v>
      </c>
      <c r="T24" s="79">
        <v>326100988.57142943</v>
      </c>
      <c r="U24" s="80">
        <v>12701093.428571427</v>
      </c>
      <c r="V24" s="80">
        <v>19979954.285714272</v>
      </c>
      <c r="W24" s="81">
        <f t="shared" si="7"/>
        <v>358782036.2857151</v>
      </c>
      <c r="X24" s="83">
        <v>65581415.00000003</v>
      </c>
      <c r="Y24" s="85">
        <v>127830566.14285707</v>
      </c>
      <c r="Z24" s="86">
        <v>1399.9999999999998</v>
      </c>
      <c r="AA24" s="333">
        <v>68228.046875</v>
      </c>
      <c r="AB24" s="333">
        <v>68828.234375</v>
      </c>
      <c r="AC24" s="333">
        <v>69440.15625</v>
      </c>
      <c r="AD24" s="92">
        <v>70064</v>
      </c>
      <c r="AE24" s="92">
        <v>74698</v>
      </c>
      <c r="AF24" s="92">
        <v>76003</v>
      </c>
      <c r="AG24" s="92">
        <v>77310</v>
      </c>
      <c r="AH24" s="92">
        <v>78615</v>
      </c>
      <c r="AI24" s="93">
        <v>79917</v>
      </c>
      <c r="AJ24" s="166">
        <v>4245017.3500000024</v>
      </c>
      <c r="AK24" s="20">
        <v>4276550.1099999994</v>
      </c>
      <c r="AL24" s="21">
        <v>9096954.629999999</v>
      </c>
      <c r="AM24" s="101">
        <v>3927883.8400000012</v>
      </c>
      <c r="AN24" s="102">
        <v>4874569.79</v>
      </c>
      <c r="AO24" s="194">
        <v>9559308.790000001</v>
      </c>
      <c r="AP24" s="197">
        <v>4006131.2699999996</v>
      </c>
      <c r="AQ24" s="195">
        <v>6349466.540000001</v>
      </c>
      <c r="AR24" s="219">
        <v>11301396.069999998</v>
      </c>
      <c r="AS24" s="222">
        <v>11319276.749999998</v>
      </c>
      <c r="AT24" s="220">
        <v>14274766.889700001</v>
      </c>
      <c r="AU24" s="240">
        <v>16230860.982099999</v>
      </c>
      <c r="AV24" s="247">
        <v>57793016.449999996</v>
      </c>
      <c r="AW24" s="248">
        <v>25387648.150000006</v>
      </c>
      <c r="AX24" s="242"/>
      <c r="AY24" s="171"/>
      <c r="AZ24" s="171"/>
      <c r="BA24" s="171"/>
      <c r="BB24" s="171"/>
      <c r="BC24" s="171"/>
      <c r="BD24" s="171"/>
      <c r="BE24" s="171"/>
      <c r="BF24" s="171"/>
      <c r="BG24" s="171"/>
      <c r="BH24" s="171"/>
      <c r="BI24" s="172"/>
      <c r="BJ24" s="176"/>
      <c r="BK24" s="175"/>
      <c r="BL24" s="175"/>
      <c r="BM24" s="175"/>
      <c r="BN24" s="175"/>
      <c r="BO24" s="175"/>
      <c r="BP24" s="175"/>
      <c r="BQ24" s="175"/>
      <c r="BR24" s="175"/>
      <c r="BS24" s="177"/>
      <c r="BT24" s="181"/>
      <c r="BU24" s="182"/>
      <c r="BV24" s="182"/>
      <c r="BW24" s="182"/>
      <c r="BX24" s="182"/>
      <c r="BY24" s="182"/>
      <c r="BZ24" s="182"/>
      <c r="CA24" s="182"/>
      <c r="CB24" s="182"/>
      <c r="CC24" s="182"/>
      <c r="CD24" s="183"/>
      <c r="CE24" s="188"/>
      <c r="CF24" s="187"/>
      <c r="CG24" s="187"/>
      <c r="CH24" s="187"/>
      <c r="CI24" s="187"/>
      <c r="CJ24" s="187"/>
      <c r="CK24" s="187"/>
      <c r="CL24" s="187"/>
      <c r="CM24" s="187"/>
      <c r="CN24" s="201"/>
      <c r="CO24" s="251">
        <v>16153176.532567395</v>
      </c>
      <c r="CP24" s="250">
        <v>3716592.2130786646</v>
      </c>
      <c r="CQ24" s="250">
        <v>19869768.745646067</v>
      </c>
      <c r="CR24" s="250">
        <v>15888432.898402968</v>
      </c>
      <c r="CS24" s="252">
        <v>264743.63416442793</v>
      </c>
      <c r="CT24" s="213">
        <v>15926811.332088174</v>
      </c>
      <c r="CU24" s="200">
        <v>3716592.2130786646</v>
      </c>
      <c r="CV24" s="263">
        <v>19643403.545166835</v>
      </c>
      <c r="CW24" s="236">
        <f>AL24/('BASES BCE'!M24*1000)</f>
        <v>6.9216758546086013E-2</v>
      </c>
      <c r="CX24" s="237">
        <f>AO24/('BASES BCE'!S24*1000)</f>
        <v>5.645556182347819E-2</v>
      </c>
      <c r="CY24" s="237">
        <f>AR24/('BASES BCE'!Y24*1000)</f>
        <v>6.383578546523723E-2</v>
      </c>
      <c r="CZ24" s="279">
        <f>AS24/('BASES BCE'!AE24*1000)</f>
        <v>5.1396846063024977E-2</v>
      </c>
      <c r="DA24" s="281">
        <v>763471.3</v>
      </c>
      <c r="DB24" s="285">
        <v>14297165.460000001</v>
      </c>
      <c r="DC24" s="286">
        <v>5011058</v>
      </c>
      <c r="DD24" s="286">
        <v>12627670.550000001</v>
      </c>
      <c r="DE24" s="286">
        <v>5011057.9800000004</v>
      </c>
      <c r="DF24" s="286">
        <v>460</v>
      </c>
      <c r="DG24" s="286">
        <v>49</v>
      </c>
      <c r="DH24" s="286">
        <v>4500</v>
      </c>
      <c r="DI24" s="286">
        <v>1606.6</v>
      </c>
      <c r="DJ24" s="309"/>
      <c r="DK24" s="310">
        <v>611.43206213456699</v>
      </c>
      <c r="DL24" s="315">
        <f t="shared" si="8"/>
        <v>111.58729006916886</v>
      </c>
      <c r="DM24" s="312">
        <f t="shared" si="9"/>
        <v>112.56889953515709</v>
      </c>
      <c r="DN24" s="312">
        <f t="shared" si="10"/>
        <v>113.56970062639154</v>
      </c>
      <c r="DO24" s="312">
        <f t="shared" si="11"/>
        <v>114.58999999999995</v>
      </c>
      <c r="DP24" s="312">
        <f t="shared" si="2"/>
        <v>122.16892869376565</v>
      </c>
      <c r="DQ24" s="312">
        <f t="shared" si="3"/>
        <v>124.30326230303717</v>
      </c>
      <c r="DR24" s="312">
        <f t="shared" si="4"/>
        <v>126.44086692167156</v>
      </c>
      <c r="DS24" s="312">
        <f t="shared" si="5"/>
        <v>128.57520053094308</v>
      </c>
      <c r="DT24" s="316">
        <f t="shared" si="6"/>
        <v>130.70462762617029</v>
      </c>
    </row>
    <row r="25" spans="1:124" x14ac:dyDescent="0.25">
      <c r="A25" s="191">
        <v>3</v>
      </c>
      <c r="B25" s="192" t="s">
        <v>26</v>
      </c>
      <c r="C25" s="2">
        <v>302</v>
      </c>
      <c r="D25" s="7" t="s">
        <v>25</v>
      </c>
      <c r="E25" s="63">
        <v>88210</v>
      </c>
      <c r="F25" s="41">
        <v>2200</v>
      </c>
      <c r="G25" s="33">
        <v>35550</v>
      </c>
      <c r="H25" s="33">
        <v>23325</v>
      </c>
      <c r="I25" s="33">
        <v>4774526</v>
      </c>
      <c r="J25" s="33">
        <v>3091222.0000000005</v>
      </c>
      <c r="K25" s="33">
        <v>269210.28571428568</v>
      </c>
      <c r="L25" s="33">
        <v>112119.57142857143</v>
      </c>
      <c r="M25" s="33">
        <v>6545689.5714285765</v>
      </c>
      <c r="N25" s="33">
        <v>1087014.1428571432</v>
      </c>
      <c r="O25" s="33">
        <v>174401.00000000006</v>
      </c>
      <c r="P25" s="65">
        <f t="shared" si="0"/>
        <v>16115257.571428576</v>
      </c>
      <c r="Q25" s="71">
        <v>802</v>
      </c>
      <c r="R25" s="72">
        <v>701</v>
      </c>
      <c r="S25" s="73">
        <f t="shared" si="1"/>
        <v>1503</v>
      </c>
      <c r="T25" s="79">
        <v>22341847.857142854</v>
      </c>
      <c r="U25" s="80">
        <v>244705.00000000006</v>
      </c>
      <c r="V25" s="80">
        <v>2304051.9999999991</v>
      </c>
      <c r="W25" s="81">
        <f t="shared" si="7"/>
        <v>24890604.857142854</v>
      </c>
      <c r="X25" s="83">
        <v>4362599.0000000047</v>
      </c>
      <c r="Y25" s="85">
        <v>10018241.428571433</v>
      </c>
      <c r="Z25" s="86">
        <v>243.00000000000009</v>
      </c>
      <c r="AA25" s="333">
        <v>20779.931640625</v>
      </c>
      <c r="AB25" s="333">
        <v>20791.62890625</v>
      </c>
      <c r="AC25" s="333">
        <v>20803.98828125</v>
      </c>
      <c r="AD25" s="92">
        <v>20817</v>
      </c>
      <c r="AE25" s="92">
        <v>22090</v>
      </c>
      <c r="AF25" s="92">
        <v>22296</v>
      </c>
      <c r="AG25" s="92">
        <v>22499</v>
      </c>
      <c r="AH25" s="92">
        <v>22697</v>
      </c>
      <c r="AI25" s="93">
        <v>22889</v>
      </c>
      <c r="AJ25" s="166">
        <v>362028.41</v>
      </c>
      <c r="AK25" s="20">
        <v>109045.35</v>
      </c>
      <c r="AL25" s="21">
        <v>560560.90000000014</v>
      </c>
      <c r="AM25" s="101">
        <v>354196.70999999996</v>
      </c>
      <c r="AN25" s="102">
        <v>117858.85</v>
      </c>
      <c r="AO25" s="194">
        <v>592283.87999999989</v>
      </c>
      <c r="AP25" s="197">
        <v>365529.45</v>
      </c>
      <c r="AQ25" s="195">
        <v>173035.08</v>
      </c>
      <c r="AR25" s="219">
        <v>688084.73999999987</v>
      </c>
      <c r="AS25" s="222">
        <v>896125.31</v>
      </c>
      <c r="AT25" s="220">
        <v>1163216.3458</v>
      </c>
      <c r="AU25" s="240">
        <v>1281768.4249</v>
      </c>
      <c r="AV25" s="247">
        <v>1631080.99</v>
      </c>
      <c r="AW25" s="248">
        <v>6690087.9900000002</v>
      </c>
      <c r="AX25" s="241">
        <v>28006.04</v>
      </c>
      <c r="AY25" s="173">
        <v>1514081.92</v>
      </c>
      <c r="AZ25" s="173"/>
      <c r="BA25" s="173"/>
      <c r="BB25" s="173"/>
      <c r="BC25" s="173">
        <v>1542087.96</v>
      </c>
      <c r="BD25" s="173"/>
      <c r="BE25" s="173">
        <v>416821.24</v>
      </c>
      <c r="BF25" s="173"/>
      <c r="BG25" s="173"/>
      <c r="BH25" s="173"/>
      <c r="BI25" s="174">
        <v>416821.24</v>
      </c>
      <c r="BJ25" s="176">
        <v>95117.05</v>
      </c>
      <c r="BK25" s="175">
        <v>2639215.41</v>
      </c>
      <c r="BL25" s="175">
        <v>1043983.23</v>
      </c>
      <c r="BM25" s="175"/>
      <c r="BN25" s="175">
        <v>3778315.69</v>
      </c>
      <c r="BO25" s="175"/>
      <c r="BP25" s="175">
        <v>825056.65999999992</v>
      </c>
      <c r="BQ25" s="175">
        <v>2080680.7299999997</v>
      </c>
      <c r="BR25" s="175"/>
      <c r="BS25" s="177">
        <v>2905737.3899999997</v>
      </c>
      <c r="BT25" s="181"/>
      <c r="BU25" s="182">
        <v>5976959.6200000001</v>
      </c>
      <c r="BV25" s="182">
        <v>5590750.3200000003</v>
      </c>
      <c r="BW25" s="182"/>
      <c r="BX25" s="182"/>
      <c r="BY25" s="182">
        <v>11567709.939999999</v>
      </c>
      <c r="BZ25" s="182"/>
      <c r="CA25" s="182">
        <v>1087785.98</v>
      </c>
      <c r="CB25" s="182">
        <v>2608765.5199999996</v>
      </c>
      <c r="CC25" s="182"/>
      <c r="CD25" s="183">
        <v>3696551.4999999995</v>
      </c>
      <c r="CE25" s="188"/>
      <c r="CF25" s="187">
        <v>4186665.1199999987</v>
      </c>
      <c r="CG25" s="187"/>
      <c r="CH25" s="187"/>
      <c r="CI25" s="187">
        <f>SUM(CE25:CH25)</f>
        <v>4186665.1199999987</v>
      </c>
      <c r="CJ25" s="187"/>
      <c r="CK25" s="187">
        <v>1785108.67</v>
      </c>
      <c r="CL25" s="187">
        <v>3331372.03</v>
      </c>
      <c r="CM25" s="187"/>
      <c r="CN25" s="201">
        <f>SUM(CJ25:CM25)</f>
        <v>5116480.6999999993</v>
      </c>
      <c r="CO25" s="251">
        <v>3868189.8383988449</v>
      </c>
      <c r="CP25" s="250">
        <v>1181215.6355215351</v>
      </c>
      <c r="CQ25" s="250">
        <v>5049405.4739203788</v>
      </c>
      <c r="CR25" s="250">
        <v>3837636.2606660989</v>
      </c>
      <c r="CS25" s="252">
        <v>30553.57773274486</v>
      </c>
      <c r="CT25" s="213">
        <v>4134877.3821451394</v>
      </c>
      <c r="CU25" s="200">
        <v>1181215.6355215351</v>
      </c>
      <c r="CV25" s="263">
        <v>5316093.0176666733</v>
      </c>
      <c r="CW25" s="236">
        <f>AL25/('BASES BCE'!M25*1000)</f>
        <v>1.4089233095974126E-2</v>
      </c>
      <c r="CX25" s="237">
        <f>AO25/('BASES BCE'!S25*1000)</f>
        <v>1.4305351837332166E-2</v>
      </c>
      <c r="CY25" s="237">
        <f>AR25/('BASES BCE'!Y25*1000)</f>
        <v>1.7103952477930898E-2</v>
      </c>
      <c r="CZ25" s="279">
        <f>AS25/('BASES BCE'!AE25*1000)</f>
        <v>2.0328122696809132E-2</v>
      </c>
      <c r="DA25" s="281">
        <v>19838</v>
      </c>
      <c r="DB25" s="285">
        <v>5708009.1799999997</v>
      </c>
      <c r="DC25" s="286">
        <v>1833408.9</v>
      </c>
      <c r="DD25" s="286">
        <v>5794997.2199999997</v>
      </c>
      <c r="DE25" s="286">
        <v>1833408.88</v>
      </c>
      <c r="DF25" s="286">
        <v>96</v>
      </c>
      <c r="DG25" s="286">
        <v>2</v>
      </c>
      <c r="DH25" s="286">
        <v>7038.67</v>
      </c>
      <c r="DI25" s="286">
        <v>1596.32</v>
      </c>
      <c r="DJ25" s="309"/>
      <c r="DK25" s="310">
        <v>227.16062854648601</v>
      </c>
      <c r="DL25" s="315">
        <f t="shared" si="8"/>
        <v>91.476818732136095</v>
      </c>
      <c r="DM25" s="312">
        <f t="shared" si="9"/>
        <v>91.528312099185854</v>
      </c>
      <c r="DN25" s="312">
        <f t="shared" si="10"/>
        <v>91.58272018512524</v>
      </c>
      <c r="DO25" s="312">
        <f t="shared" si="11"/>
        <v>91.6400000000001</v>
      </c>
      <c r="DP25" s="312">
        <f t="shared" si="2"/>
        <v>97.243964067829282</v>
      </c>
      <c r="DQ25" s="312">
        <f t="shared" si="3"/>
        <v>98.15081135610329</v>
      </c>
      <c r="DR25" s="312">
        <f t="shared" si="4"/>
        <v>99.04445213047039</v>
      </c>
      <c r="DS25" s="312">
        <f t="shared" si="5"/>
        <v>99.91608204832599</v>
      </c>
      <c r="DT25" s="316">
        <f t="shared" si="6"/>
        <v>100.76129893836779</v>
      </c>
    </row>
    <row r="26" spans="1:124" x14ac:dyDescent="0.25">
      <c r="A26" s="191">
        <v>3</v>
      </c>
      <c r="B26" s="192" t="s">
        <v>26</v>
      </c>
      <c r="C26" s="2">
        <v>303</v>
      </c>
      <c r="D26" s="7" t="s">
        <v>26</v>
      </c>
      <c r="E26" s="63">
        <v>376786.99999999994</v>
      </c>
      <c r="F26" s="41">
        <v>5551</v>
      </c>
      <c r="G26" s="33">
        <v>52667</v>
      </c>
      <c r="H26" s="33">
        <v>15612</v>
      </c>
      <c r="I26" s="33">
        <v>12707777.000000004</v>
      </c>
      <c r="J26" s="33">
        <v>8487289.1428571418</v>
      </c>
      <c r="K26" s="33">
        <v>1030671.9999999998</v>
      </c>
      <c r="L26" s="33">
        <v>206226.85714285725</v>
      </c>
      <c r="M26" s="33">
        <v>18990898.142857116</v>
      </c>
      <c r="N26" s="33">
        <v>11693517.571428597</v>
      </c>
      <c r="O26" s="33">
        <v>397926.85714285693</v>
      </c>
      <c r="P26" s="65">
        <f t="shared" si="0"/>
        <v>53588137.571428575</v>
      </c>
      <c r="Q26" s="71">
        <v>1980</v>
      </c>
      <c r="R26" s="72">
        <v>2196.9999999999995</v>
      </c>
      <c r="S26" s="73">
        <f t="shared" si="1"/>
        <v>4177</v>
      </c>
      <c r="T26" s="79">
        <v>118944108.85714294</v>
      </c>
      <c r="U26" s="80">
        <v>3701747</v>
      </c>
      <c r="V26" s="80">
        <v>5631642.9999999981</v>
      </c>
      <c r="W26" s="81">
        <f t="shared" si="7"/>
        <v>128277498.85714294</v>
      </c>
      <c r="X26" s="83">
        <v>4333921.7142857155</v>
      </c>
      <c r="Y26" s="85">
        <v>28715086.142857134</v>
      </c>
      <c r="Z26" s="86">
        <v>533.00000000000011</v>
      </c>
      <c r="AA26" s="333">
        <v>58863.87890625</v>
      </c>
      <c r="AB26" s="333">
        <v>59009.390625</v>
      </c>
      <c r="AC26" s="333">
        <v>59162.43359375</v>
      </c>
      <c r="AD26" s="92">
        <v>59323</v>
      </c>
      <c r="AE26" s="92">
        <v>63012</v>
      </c>
      <c r="AF26" s="92">
        <v>63707</v>
      </c>
      <c r="AG26" s="92">
        <v>64394</v>
      </c>
      <c r="AH26" s="92">
        <v>65068</v>
      </c>
      <c r="AI26" s="93">
        <v>65729</v>
      </c>
      <c r="AJ26" s="166">
        <v>940643.07</v>
      </c>
      <c r="AK26" s="20">
        <v>695796.43</v>
      </c>
      <c r="AL26" s="21">
        <v>1914737.2099999997</v>
      </c>
      <c r="AM26" s="101">
        <v>1252419.97</v>
      </c>
      <c r="AN26" s="102">
        <v>689380.7699999999</v>
      </c>
      <c r="AO26" s="194">
        <v>2294113.7599999998</v>
      </c>
      <c r="AP26" s="197">
        <v>1826021.7100000004</v>
      </c>
      <c r="AQ26" s="195">
        <v>1127905.9900000002</v>
      </c>
      <c r="AR26" s="219">
        <v>3407857.7600000007</v>
      </c>
      <c r="AS26" s="222">
        <v>4200600.4399999995</v>
      </c>
      <c r="AT26" s="220">
        <v>5419269.8452999992</v>
      </c>
      <c r="AU26" s="240">
        <v>6265741.6376999989</v>
      </c>
      <c r="AV26" s="247">
        <v>679409.52999999991</v>
      </c>
      <c r="AW26" s="248">
        <v>12145744.120000001</v>
      </c>
      <c r="AX26" s="241">
        <v>4785217.5099999988</v>
      </c>
      <c r="AY26" s="173">
        <v>7639505.9800000004</v>
      </c>
      <c r="AZ26" s="173"/>
      <c r="BA26" s="173"/>
      <c r="BB26" s="173"/>
      <c r="BC26" s="173">
        <v>12424723.489999998</v>
      </c>
      <c r="BD26" s="173">
        <v>19409823.550000001</v>
      </c>
      <c r="BE26" s="173">
        <v>4826935.99</v>
      </c>
      <c r="BF26" s="173"/>
      <c r="BG26" s="173"/>
      <c r="BH26" s="173"/>
      <c r="BI26" s="174">
        <v>24236759.539999999</v>
      </c>
      <c r="BJ26" s="176">
        <v>8399912.9100000001</v>
      </c>
      <c r="BK26" s="175">
        <v>15408316.029999997</v>
      </c>
      <c r="BL26" s="175">
        <v>4545459.24</v>
      </c>
      <c r="BM26" s="175"/>
      <c r="BN26" s="175">
        <v>28353688.179999996</v>
      </c>
      <c r="BO26" s="175">
        <v>20834052.82</v>
      </c>
      <c r="BP26" s="175">
        <v>10722767.890000001</v>
      </c>
      <c r="BQ26" s="175">
        <v>1744084.97</v>
      </c>
      <c r="BR26" s="175"/>
      <c r="BS26" s="177">
        <v>33300905.68</v>
      </c>
      <c r="BT26" s="181">
        <v>17236977.699999999</v>
      </c>
      <c r="BU26" s="182">
        <v>53932652.38000001</v>
      </c>
      <c r="BV26" s="182">
        <v>9631110.959999999</v>
      </c>
      <c r="BW26" s="182"/>
      <c r="BX26" s="182"/>
      <c r="BY26" s="182">
        <v>80800741.039999992</v>
      </c>
      <c r="BZ26" s="182">
        <v>21689471.850000001</v>
      </c>
      <c r="CA26" s="182">
        <v>14673738.030000001</v>
      </c>
      <c r="CB26" s="182">
        <v>2172562.1999999997</v>
      </c>
      <c r="CC26" s="182"/>
      <c r="CD26" s="183">
        <v>38535772.079999998</v>
      </c>
      <c r="CE26" s="188">
        <v>5757348.5999999996</v>
      </c>
      <c r="CF26" s="187">
        <v>36744110.530000001</v>
      </c>
      <c r="CG26" s="187"/>
      <c r="CH26" s="187"/>
      <c r="CI26" s="187">
        <f>SUM(CE26:CH26)</f>
        <v>42501459.130000003</v>
      </c>
      <c r="CJ26" s="187">
        <v>25720757.119999997</v>
      </c>
      <c r="CK26" s="187">
        <v>19884259.73</v>
      </c>
      <c r="CL26" s="187">
        <v>2421315.83</v>
      </c>
      <c r="CM26" s="187"/>
      <c r="CN26" s="201">
        <f>SUM(CJ26:CM26)</f>
        <v>48026332.679999992</v>
      </c>
      <c r="CO26" s="251">
        <v>4646539.5139304018</v>
      </c>
      <c r="CP26" s="250">
        <v>1646228.7086005602</v>
      </c>
      <c r="CQ26" s="250">
        <v>6292768.2225309601</v>
      </c>
      <c r="CR26" s="250">
        <v>4515200.666264277</v>
      </c>
      <c r="CS26" s="252">
        <v>131338.84766612621</v>
      </c>
      <c r="CT26" s="213">
        <v>5272865.8799148658</v>
      </c>
      <c r="CU26" s="200">
        <v>1646228.7086005602</v>
      </c>
      <c r="CV26" s="263">
        <v>6919094.5885154307</v>
      </c>
      <c r="CW26" s="236">
        <f>AL26/('BASES BCE'!M26*1000)</f>
        <v>2.2501003932042435E-2</v>
      </c>
      <c r="CX26" s="237">
        <f>AO26/('BASES BCE'!S26*1000)</f>
        <v>2.2833962826483093E-2</v>
      </c>
      <c r="CY26" s="237">
        <f>AR26/('BASES BCE'!Y26*1000)</f>
        <v>3.8251135157330585E-2</v>
      </c>
      <c r="CZ26" s="279">
        <f>AS26/('BASES BCE'!AE26*1000)</f>
        <v>4.7613932266296878E-2</v>
      </c>
      <c r="DA26" s="281">
        <v>560630.55000000005</v>
      </c>
      <c r="DB26" s="285">
        <v>11870344.57</v>
      </c>
      <c r="DC26" s="286">
        <v>1316812.1000000001</v>
      </c>
      <c r="DD26" s="286">
        <v>14076543.52</v>
      </c>
      <c r="DE26" s="286">
        <v>1316812.05</v>
      </c>
      <c r="DF26" s="286">
        <v>210</v>
      </c>
      <c r="DG26" s="286">
        <v>15</v>
      </c>
      <c r="DH26" s="286">
        <v>1390399</v>
      </c>
      <c r="DI26" s="286">
        <v>1440</v>
      </c>
      <c r="DJ26" s="309"/>
      <c r="DK26" s="310">
        <v>1797.6666700000001</v>
      </c>
      <c r="DL26" s="315">
        <f t="shared" si="8"/>
        <v>32.744601593047278</v>
      </c>
      <c r="DM26" s="312">
        <f t="shared" si="9"/>
        <v>32.825546365055537</v>
      </c>
      <c r="DN26" s="312">
        <f t="shared" si="10"/>
        <v>32.910680595613421</v>
      </c>
      <c r="DO26" s="312">
        <f t="shared" si="11"/>
        <v>32.999999938809566</v>
      </c>
      <c r="DP26" s="312">
        <f t="shared" si="2"/>
        <v>35.052104515015564</v>
      </c>
      <c r="DQ26" s="312">
        <f t="shared" si="3"/>
        <v>35.438716789470206</v>
      </c>
      <c r="DR26" s="312">
        <f t="shared" si="4"/>
        <v>35.820878850693717</v>
      </c>
      <c r="DS26" s="312">
        <f t="shared" si="5"/>
        <v>36.195809315416632</v>
      </c>
      <c r="DT26" s="316">
        <f t="shared" si="6"/>
        <v>36.563508183638959</v>
      </c>
    </row>
    <row r="27" spans="1:124" x14ac:dyDescent="0.25">
      <c r="A27" s="191">
        <v>3</v>
      </c>
      <c r="B27" s="192" t="s">
        <v>26</v>
      </c>
      <c r="C27" s="2">
        <v>304</v>
      </c>
      <c r="D27" s="7" t="s">
        <v>27</v>
      </c>
      <c r="E27" s="63">
        <v>143352.99999999997</v>
      </c>
      <c r="F27" s="41">
        <v>5663</v>
      </c>
      <c r="G27" s="33">
        <v>65113</v>
      </c>
      <c r="H27" s="33">
        <v>12053</v>
      </c>
      <c r="I27" s="33">
        <v>24124154.857142858</v>
      </c>
      <c r="J27" s="33">
        <v>24548707.142857149</v>
      </c>
      <c r="K27" s="33">
        <v>3754009.8571428498</v>
      </c>
      <c r="L27" s="33">
        <v>1647825.9999999995</v>
      </c>
      <c r="M27" s="33">
        <v>44786871.571428552</v>
      </c>
      <c r="N27" s="33">
        <v>6281342.2857142957</v>
      </c>
      <c r="O27" s="33">
        <v>892577.28571428708</v>
      </c>
      <c r="P27" s="65">
        <f t="shared" si="0"/>
        <v>106118317.99999999</v>
      </c>
      <c r="Q27" s="71">
        <v>4138.9999999999991</v>
      </c>
      <c r="R27" s="72">
        <v>3095.0000000000041</v>
      </c>
      <c r="S27" s="73">
        <f t="shared" si="1"/>
        <v>7234.0000000000036</v>
      </c>
      <c r="T27" s="79">
        <v>142384826.42857137</v>
      </c>
      <c r="U27" s="80">
        <v>9817192.2857142854</v>
      </c>
      <c r="V27" s="80">
        <v>8491202.7142857201</v>
      </c>
      <c r="W27" s="81">
        <f t="shared" si="7"/>
        <v>160693221.4285714</v>
      </c>
      <c r="X27" s="83">
        <v>10109125.571428556</v>
      </c>
      <c r="Y27" s="85">
        <v>74737414.571428642</v>
      </c>
      <c r="Z27" s="86">
        <v>910</v>
      </c>
      <c r="AA27" s="333">
        <v>50730.203125</v>
      </c>
      <c r="AB27" s="333">
        <v>51920.58984375</v>
      </c>
      <c r="AC27" s="333">
        <v>53139.953125</v>
      </c>
      <c r="AD27" s="92">
        <v>54389</v>
      </c>
      <c r="AE27" s="92">
        <v>58477</v>
      </c>
      <c r="AF27" s="92">
        <v>60361</v>
      </c>
      <c r="AG27" s="92">
        <v>62288</v>
      </c>
      <c r="AH27" s="92">
        <v>64256</v>
      </c>
      <c r="AI27" s="93">
        <v>66266</v>
      </c>
      <c r="AJ27" s="166">
        <v>1167791.78</v>
      </c>
      <c r="AK27" s="20">
        <v>426674.66999999993</v>
      </c>
      <c r="AL27" s="21">
        <v>1914295.2999999993</v>
      </c>
      <c r="AM27" s="101">
        <v>2251960.9300000002</v>
      </c>
      <c r="AN27" s="102">
        <v>483072.26</v>
      </c>
      <c r="AO27" s="194">
        <v>3220987.7</v>
      </c>
      <c r="AP27" s="197">
        <v>1411636.44</v>
      </c>
      <c r="AQ27" s="195">
        <v>600004.68999999994</v>
      </c>
      <c r="AR27" s="219">
        <v>2532076.34</v>
      </c>
      <c r="AS27" s="222">
        <v>2746370.0899999994</v>
      </c>
      <c r="AT27" s="220">
        <v>8953767.8513000011</v>
      </c>
      <c r="AU27" s="240">
        <v>14784663.568000002</v>
      </c>
      <c r="AV27" s="247">
        <v>2879014</v>
      </c>
      <c r="AW27" s="248">
        <v>22444539.93</v>
      </c>
      <c r="AX27" s="241">
        <v>48157.33</v>
      </c>
      <c r="AY27" s="173"/>
      <c r="AZ27" s="173"/>
      <c r="BA27" s="173"/>
      <c r="BB27" s="173"/>
      <c r="BC27" s="173">
        <v>48157.33</v>
      </c>
      <c r="BD27" s="171"/>
      <c r="BE27" s="171"/>
      <c r="BF27" s="171"/>
      <c r="BG27" s="171"/>
      <c r="BH27" s="171"/>
      <c r="BI27" s="172"/>
      <c r="BJ27" s="176">
        <v>93402.84</v>
      </c>
      <c r="BK27" s="175"/>
      <c r="BL27" s="175">
        <v>930798.34999999986</v>
      </c>
      <c r="BM27" s="175"/>
      <c r="BN27" s="175">
        <v>1024201.19</v>
      </c>
      <c r="BO27" s="175"/>
      <c r="BP27" s="175"/>
      <c r="BQ27" s="175">
        <v>488555.70999999996</v>
      </c>
      <c r="BR27" s="175"/>
      <c r="BS27" s="177">
        <v>488555.70999999996</v>
      </c>
      <c r="BT27" s="181"/>
      <c r="BU27" s="182"/>
      <c r="BV27" s="182">
        <v>1769302.0600000003</v>
      </c>
      <c r="BW27" s="182"/>
      <c r="BX27" s="182"/>
      <c r="BY27" s="182">
        <v>1769302.0600000003</v>
      </c>
      <c r="BZ27" s="182"/>
      <c r="CA27" s="182"/>
      <c r="CB27" s="182">
        <v>1088145.31</v>
      </c>
      <c r="CC27" s="182"/>
      <c r="CD27" s="183">
        <v>1088145.31</v>
      </c>
      <c r="CE27" s="188"/>
      <c r="CF27" s="187"/>
      <c r="CG27" s="187"/>
      <c r="CH27" s="187"/>
      <c r="CI27" s="187"/>
      <c r="CJ27" s="187"/>
      <c r="CK27" s="187">
        <v>33567508.879999995</v>
      </c>
      <c r="CL27" s="187">
        <v>938105.33</v>
      </c>
      <c r="CM27" s="187"/>
      <c r="CN27" s="201">
        <f>SUM(CJ27:CM27)</f>
        <v>34505614.209999993</v>
      </c>
      <c r="CO27" s="251">
        <v>7429318.8776452905</v>
      </c>
      <c r="CP27" s="250">
        <v>1901870.5093937346</v>
      </c>
      <c r="CQ27" s="250">
        <v>9331189.3870390225</v>
      </c>
      <c r="CR27" s="250">
        <v>7189634.7785062641</v>
      </c>
      <c r="CS27" s="252">
        <v>239684.09913902875</v>
      </c>
      <c r="CT27" s="213">
        <v>8011201.3128877515</v>
      </c>
      <c r="CU27" s="200">
        <v>1901870.5093937346</v>
      </c>
      <c r="CV27" s="263">
        <v>9913071.8222814798</v>
      </c>
      <c r="CW27" s="236">
        <f>AL27/('BASES BCE'!M27*1000)</f>
        <v>1.0405554526988343E-2</v>
      </c>
      <c r="CX27" s="237">
        <f>AO27/('BASES BCE'!S27*1000)</f>
        <v>1.6353256950576267E-2</v>
      </c>
      <c r="CY27" s="237">
        <f>AR27/('BASES BCE'!Y27*1000)</f>
        <v>1.4386331002856228E-2</v>
      </c>
      <c r="CZ27" s="279">
        <f>AS27/('BASES BCE'!AE27*1000)</f>
        <v>1.2734420386576219E-2</v>
      </c>
      <c r="DA27" s="281">
        <v>60000</v>
      </c>
      <c r="DB27" s="285">
        <v>11089194.02</v>
      </c>
      <c r="DC27" s="286">
        <v>2257120.09</v>
      </c>
      <c r="DD27" s="286">
        <v>7392317.3099999996</v>
      </c>
      <c r="DE27" s="286">
        <v>2197120.09</v>
      </c>
      <c r="DF27" s="286">
        <v>304</v>
      </c>
      <c r="DG27" s="286">
        <v>99</v>
      </c>
      <c r="DH27" s="286">
        <v>16142.2</v>
      </c>
      <c r="DI27" s="286">
        <v>2400</v>
      </c>
      <c r="DJ27" s="309"/>
      <c r="DK27" s="310">
        <v>319.63446168312203</v>
      </c>
      <c r="DL27" s="315">
        <f t="shared" si="8"/>
        <v>158.71318398481299</v>
      </c>
      <c r="DM27" s="312">
        <f t="shared" si="9"/>
        <v>162.4373966760281</v>
      </c>
      <c r="DN27" s="312">
        <f t="shared" si="10"/>
        <v>166.25226468127732</v>
      </c>
      <c r="DO27" s="312">
        <f t="shared" si="11"/>
        <v>170.15999999999985</v>
      </c>
      <c r="DP27" s="312">
        <f t="shared" si="2"/>
        <v>182.94960966371863</v>
      </c>
      <c r="DQ27" s="312">
        <f t="shared" si="3"/>
        <v>188.84384268877884</v>
      </c>
      <c r="DR27" s="312">
        <f t="shared" si="4"/>
        <v>194.87260438691632</v>
      </c>
      <c r="DS27" s="312">
        <f t="shared" si="5"/>
        <v>201.02963761054608</v>
      </c>
      <c r="DT27" s="316">
        <f t="shared" si="6"/>
        <v>207.31807093346063</v>
      </c>
    </row>
    <row r="28" spans="1:124" x14ac:dyDescent="0.25">
      <c r="A28" s="191">
        <v>3</v>
      </c>
      <c r="B28" s="192" t="s">
        <v>26</v>
      </c>
      <c r="C28" s="2">
        <v>305</v>
      </c>
      <c r="D28" s="7" t="s">
        <v>28</v>
      </c>
      <c r="E28" s="63">
        <v>139523</v>
      </c>
      <c r="F28" s="41">
        <v>2185</v>
      </c>
      <c r="G28" s="33">
        <v>12540</v>
      </c>
      <c r="H28" s="33">
        <v>7186</v>
      </c>
      <c r="I28" s="33">
        <v>2402145.1428571423</v>
      </c>
      <c r="J28" s="33">
        <v>2819500.4285714277</v>
      </c>
      <c r="K28" s="33">
        <v>164949.00000000009</v>
      </c>
      <c r="L28" s="33">
        <v>57624</v>
      </c>
      <c r="M28" s="33">
        <v>3302583.4285714263</v>
      </c>
      <c r="N28" s="33">
        <v>652737.28571428556</v>
      </c>
      <c r="O28" s="33">
        <v>86513.000000000015</v>
      </c>
      <c r="P28" s="65">
        <f t="shared" si="0"/>
        <v>9507963.2857142817</v>
      </c>
      <c r="Q28" s="71">
        <v>529</v>
      </c>
      <c r="R28" s="72">
        <v>548</v>
      </c>
      <c r="S28" s="73">
        <f t="shared" si="1"/>
        <v>1077</v>
      </c>
      <c r="T28" s="79">
        <v>15092688.428571418</v>
      </c>
      <c r="U28" s="80">
        <v>194397.42857142861</v>
      </c>
      <c r="V28" s="80">
        <v>1262514.2857142845</v>
      </c>
      <c r="W28" s="81">
        <f t="shared" si="7"/>
        <v>16549600.142857131</v>
      </c>
      <c r="X28" s="83">
        <v>983919</v>
      </c>
      <c r="Y28" s="85">
        <v>6344656.8571428489</v>
      </c>
      <c r="Z28" s="86">
        <v>254.00000000000006</v>
      </c>
      <c r="AA28" s="333">
        <v>9044.8115234375</v>
      </c>
      <c r="AB28" s="333">
        <v>9185.9931640625</v>
      </c>
      <c r="AC28" s="333">
        <v>9329.376953125</v>
      </c>
      <c r="AD28" s="92">
        <v>9475</v>
      </c>
      <c r="AE28" s="92">
        <v>10143</v>
      </c>
      <c r="AF28" s="92">
        <v>10391</v>
      </c>
      <c r="AG28" s="92">
        <v>10643</v>
      </c>
      <c r="AH28" s="92">
        <v>10897</v>
      </c>
      <c r="AI28" s="93">
        <v>11153</v>
      </c>
      <c r="AJ28" s="166">
        <v>121641.56</v>
      </c>
      <c r="AK28" s="20">
        <v>70561.080000000016</v>
      </c>
      <c r="AL28" s="21">
        <v>251785</v>
      </c>
      <c r="AM28" s="101">
        <v>160485.18</v>
      </c>
      <c r="AN28" s="102">
        <v>50626.810000000005</v>
      </c>
      <c r="AO28" s="194">
        <v>281214.81999999995</v>
      </c>
      <c r="AP28" s="197">
        <v>233282.17</v>
      </c>
      <c r="AQ28" s="195">
        <v>100502.09</v>
      </c>
      <c r="AR28" s="219">
        <v>487820.24999999994</v>
      </c>
      <c r="AS28" s="222">
        <v>577196.01</v>
      </c>
      <c r="AT28" s="220">
        <v>706670.7243</v>
      </c>
      <c r="AU28" s="240">
        <v>812486.8213999999</v>
      </c>
      <c r="AV28" s="247">
        <v>1195239.27</v>
      </c>
      <c r="AW28" s="248">
        <v>2642967.5099999998</v>
      </c>
      <c r="AX28" s="241">
        <v>8399.85</v>
      </c>
      <c r="AY28" s="173"/>
      <c r="AZ28" s="173"/>
      <c r="BA28" s="173"/>
      <c r="BB28" s="173"/>
      <c r="BC28" s="173">
        <v>8399.85</v>
      </c>
      <c r="BD28" s="171"/>
      <c r="BE28" s="171"/>
      <c r="BF28" s="171"/>
      <c r="BG28" s="171"/>
      <c r="BH28" s="171"/>
      <c r="BI28" s="172"/>
      <c r="BJ28" s="176">
        <v>17879.650000000001</v>
      </c>
      <c r="BK28" s="175"/>
      <c r="BL28" s="175">
        <v>530615.66999999993</v>
      </c>
      <c r="BM28" s="175"/>
      <c r="BN28" s="175">
        <v>548495.31999999995</v>
      </c>
      <c r="BO28" s="175"/>
      <c r="BP28" s="175"/>
      <c r="BQ28" s="175">
        <v>629807.93999999994</v>
      </c>
      <c r="BR28" s="175"/>
      <c r="BS28" s="177">
        <v>629807.93999999994</v>
      </c>
      <c r="BT28" s="181"/>
      <c r="BU28" s="182"/>
      <c r="BV28" s="182">
        <v>2367349.4</v>
      </c>
      <c r="BW28" s="182"/>
      <c r="BX28" s="182"/>
      <c r="BY28" s="182">
        <v>2367349.4</v>
      </c>
      <c r="BZ28" s="182"/>
      <c r="CA28" s="182"/>
      <c r="CB28" s="182">
        <v>925091.82</v>
      </c>
      <c r="CC28" s="182"/>
      <c r="CD28" s="183">
        <v>925091.82</v>
      </c>
      <c r="CE28" s="188"/>
      <c r="CF28" s="187"/>
      <c r="CG28" s="187"/>
      <c r="CH28" s="187"/>
      <c r="CI28" s="187"/>
      <c r="CJ28" s="187"/>
      <c r="CK28" s="187"/>
      <c r="CL28" s="187">
        <v>1008563.78</v>
      </c>
      <c r="CM28" s="187"/>
      <c r="CN28" s="201">
        <f>SUM(CJ28:CM28)</f>
        <v>1008563.78</v>
      </c>
      <c r="CO28" s="251">
        <v>909540.67461058055</v>
      </c>
      <c r="CP28" s="250">
        <v>327499.76986737805</v>
      </c>
      <c r="CQ28" s="250">
        <v>1237040.4444779588</v>
      </c>
      <c r="CR28" s="250">
        <v>874987.72701002168</v>
      </c>
      <c r="CS28" s="252">
        <v>34552.947600558968</v>
      </c>
      <c r="CT28" s="213">
        <v>1054840.7962078124</v>
      </c>
      <c r="CU28" s="200">
        <v>327499.76986737805</v>
      </c>
      <c r="CV28" s="263">
        <v>1382340.5660751909</v>
      </c>
      <c r="CW28" s="236">
        <f>AL28/('BASES BCE'!M28*1000)</f>
        <v>1.4658283160889601E-2</v>
      </c>
      <c r="CX28" s="237">
        <f>AO28/('BASES BCE'!S28*1000)</f>
        <v>1.2661630056685842E-2</v>
      </c>
      <c r="CY28" s="237">
        <f>AR28/('BASES BCE'!Y28*1000)</f>
        <v>2.4054671158848882E-2</v>
      </c>
      <c r="CZ28" s="279">
        <f>AS28/('BASES BCE'!AE28*1000)</f>
        <v>2.2734352407968159E-2</v>
      </c>
      <c r="DA28" s="281">
        <v>24700.880000000001</v>
      </c>
      <c r="DB28" s="285">
        <v>3340084.5</v>
      </c>
      <c r="DC28" s="286">
        <v>484681.6</v>
      </c>
      <c r="DD28" s="286">
        <v>3340084.5</v>
      </c>
      <c r="DE28" s="286">
        <v>484681.52</v>
      </c>
      <c r="DF28" s="286">
        <v>84</v>
      </c>
      <c r="DG28" s="286">
        <v>4</v>
      </c>
      <c r="DH28" s="286">
        <v>6360</v>
      </c>
      <c r="DI28" s="286">
        <v>458.15</v>
      </c>
      <c r="DJ28" s="309"/>
      <c r="DK28" s="310">
        <v>64.228579175704994</v>
      </c>
      <c r="DL28" s="315">
        <f t="shared" si="8"/>
        <v>140.82222648416885</v>
      </c>
      <c r="DM28" s="312">
        <f t="shared" si="9"/>
        <v>143.02033895118731</v>
      </c>
      <c r="DN28" s="312">
        <f t="shared" si="10"/>
        <v>145.25273753298151</v>
      </c>
      <c r="DO28" s="312">
        <f t="shared" si="11"/>
        <v>147.51999999999998</v>
      </c>
      <c r="DP28" s="312">
        <f t="shared" si="2"/>
        <v>157.92035461741423</v>
      </c>
      <c r="DQ28" s="312">
        <f t="shared" si="3"/>
        <v>161.78156411609498</v>
      </c>
      <c r="DR28" s="312">
        <f t="shared" si="4"/>
        <v>165.70505118733507</v>
      </c>
      <c r="DS28" s="312">
        <f t="shared" si="5"/>
        <v>169.65967704485487</v>
      </c>
      <c r="DT28" s="316">
        <f t="shared" si="6"/>
        <v>173.64544168865433</v>
      </c>
    </row>
    <row r="29" spans="1:124" x14ac:dyDescent="0.25">
      <c r="A29" s="191">
        <v>3</v>
      </c>
      <c r="B29" s="192" t="s">
        <v>26</v>
      </c>
      <c r="C29" s="2">
        <v>306</v>
      </c>
      <c r="D29" s="7" t="s">
        <v>29</v>
      </c>
      <c r="E29" s="63">
        <v>850</v>
      </c>
      <c r="F29" s="41">
        <v>0</v>
      </c>
      <c r="G29" s="33">
        <v>0</v>
      </c>
      <c r="H29" s="33"/>
      <c r="I29" s="33">
        <v>1111596.142857143</v>
      </c>
      <c r="J29" s="33">
        <v>259449.71428571432</v>
      </c>
      <c r="K29" s="33">
        <v>94065.999999999985</v>
      </c>
      <c r="L29" s="33">
        <v>24881.142857142851</v>
      </c>
      <c r="M29" s="33">
        <v>1097161.2857142857</v>
      </c>
      <c r="N29" s="33">
        <v>143390.57142857139</v>
      </c>
      <c r="O29" s="33">
        <v>19534.999999999993</v>
      </c>
      <c r="P29" s="65">
        <f t="shared" si="0"/>
        <v>2750079.8571428573</v>
      </c>
      <c r="Q29" s="71">
        <v>139</v>
      </c>
      <c r="R29" s="72">
        <v>160.00000000000003</v>
      </c>
      <c r="S29" s="73">
        <f t="shared" si="1"/>
        <v>299</v>
      </c>
      <c r="T29" s="79">
        <v>4210930.5714285709</v>
      </c>
      <c r="U29" s="80">
        <v>300</v>
      </c>
      <c r="V29" s="80">
        <v>274138</v>
      </c>
      <c r="W29" s="81">
        <f t="shared" si="7"/>
        <v>4485368.5714285709</v>
      </c>
      <c r="X29" s="83">
        <v>230137.99999999994</v>
      </c>
      <c r="Y29" s="85">
        <v>1475558.1428571432</v>
      </c>
      <c r="Z29" s="86">
        <v>188.00000000000003</v>
      </c>
      <c r="AA29" s="333">
        <v>6135.0458984375</v>
      </c>
      <c r="AB29" s="333">
        <v>6122.85546875</v>
      </c>
      <c r="AC29" s="333">
        <v>6111.1728515625</v>
      </c>
      <c r="AD29" s="92">
        <v>6100</v>
      </c>
      <c r="AE29" s="92">
        <v>6463</v>
      </c>
      <c r="AF29" s="92">
        <v>6506</v>
      </c>
      <c r="AG29" s="92">
        <v>6548</v>
      </c>
      <c r="AH29" s="92">
        <v>6588</v>
      </c>
      <c r="AI29" s="93">
        <v>6626</v>
      </c>
      <c r="AJ29" s="166">
        <v>33178.18</v>
      </c>
      <c r="AK29" s="20">
        <v>18877.910000000003</v>
      </c>
      <c r="AL29" s="21">
        <v>60835.809999999983</v>
      </c>
      <c r="AM29" s="101">
        <v>34421.370000000003</v>
      </c>
      <c r="AN29" s="102">
        <v>15399.12</v>
      </c>
      <c r="AO29" s="194">
        <v>59620.54</v>
      </c>
      <c r="AP29" s="197">
        <v>35464.539999999994</v>
      </c>
      <c r="AQ29" s="195">
        <v>58749.19999999999</v>
      </c>
      <c r="AR29" s="219">
        <v>108288.02999999998</v>
      </c>
      <c r="AS29" s="222">
        <v>125720.9</v>
      </c>
      <c r="AT29" s="220">
        <v>186899.47750000001</v>
      </c>
      <c r="AU29" s="240">
        <v>160610.42499999999</v>
      </c>
      <c r="AV29" s="247">
        <v>89214.24</v>
      </c>
      <c r="AW29" s="248">
        <v>1506005.41</v>
      </c>
      <c r="AX29" s="242"/>
      <c r="AY29" s="171"/>
      <c r="AZ29" s="171"/>
      <c r="BA29" s="171"/>
      <c r="BB29" s="171"/>
      <c r="BC29" s="171"/>
      <c r="BD29" s="171"/>
      <c r="BE29" s="171"/>
      <c r="BF29" s="171"/>
      <c r="BG29" s="171"/>
      <c r="BH29" s="171"/>
      <c r="BI29" s="172"/>
      <c r="BJ29" s="176">
        <v>0</v>
      </c>
      <c r="BK29" s="175"/>
      <c r="BL29" s="175">
        <v>796304.78</v>
      </c>
      <c r="BM29" s="175"/>
      <c r="BN29" s="175">
        <v>796304.78</v>
      </c>
      <c r="BO29" s="175"/>
      <c r="BP29" s="175"/>
      <c r="BQ29" s="175"/>
      <c r="BR29" s="175"/>
      <c r="BS29" s="177"/>
      <c r="BT29" s="181"/>
      <c r="BU29" s="182"/>
      <c r="BV29" s="182">
        <v>1803689.98</v>
      </c>
      <c r="BW29" s="182"/>
      <c r="BX29" s="182"/>
      <c r="BY29" s="182">
        <v>1803689.98</v>
      </c>
      <c r="BZ29" s="182"/>
      <c r="CA29" s="182"/>
      <c r="CB29" s="182"/>
      <c r="CC29" s="182"/>
      <c r="CD29" s="183"/>
      <c r="CE29" s="188"/>
      <c r="CF29" s="187"/>
      <c r="CG29" s="187"/>
      <c r="CH29" s="187"/>
      <c r="CI29" s="187"/>
      <c r="CJ29" s="187"/>
      <c r="CK29" s="187"/>
      <c r="CL29" s="187"/>
      <c r="CM29" s="187"/>
      <c r="CN29" s="201"/>
      <c r="CO29" s="251">
        <v>749962.71563092154</v>
      </c>
      <c r="CP29" s="250">
        <v>304895.82458941179</v>
      </c>
      <c r="CQ29" s="250">
        <v>1054858.5402203333</v>
      </c>
      <c r="CR29" s="250">
        <v>739668.35953075613</v>
      </c>
      <c r="CS29" s="252">
        <v>10294.356100165434</v>
      </c>
      <c r="CT29" s="213">
        <v>788332.89909460046</v>
      </c>
      <c r="CU29" s="200">
        <v>304895.82458941179</v>
      </c>
      <c r="CV29" s="263">
        <v>1093228.7236840124</v>
      </c>
      <c r="CW29" s="236">
        <f>AL29/('BASES BCE'!M29*1000)</f>
        <v>5.723298310030483E-3</v>
      </c>
      <c r="CX29" s="237">
        <f>AO29/('BASES BCE'!S29*1000)</f>
        <v>4.7032901686179518E-3</v>
      </c>
      <c r="CY29" s="237">
        <f>AR29/('BASES BCE'!Y29*1000)</f>
        <v>1.0224353385900303E-2</v>
      </c>
      <c r="CZ29" s="279">
        <f>AS29/('BASES BCE'!AE29*1000)</f>
        <v>9.4935381942557791E-3</v>
      </c>
      <c r="DA29" s="281">
        <v>110957.1</v>
      </c>
      <c r="DB29" s="285">
        <v>3845271.26</v>
      </c>
      <c r="DC29" s="286">
        <v>377505.53</v>
      </c>
      <c r="DD29" s="286">
        <v>3845271.2999999989</v>
      </c>
      <c r="DE29" s="286">
        <v>368578.6</v>
      </c>
      <c r="DF29" s="286">
        <v>77</v>
      </c>
      <c r="DG29" s="286">
        <v>1</v>
      </c>
      <c r="DH29" s="286">
        <v>965.61</v>
      </c>
      <c r="DI29" s="286">
        <v>524</v>
      </c>
      <c r="DJ29" s="309">
        <v>0</v>
      </c>
      <c r="DK29" s="310">
        <v>76.069335328595002</v>
      </c>
      <c r="DL29" s="315">
        <f t="shared" si="8"/>
        <v>80.650709933721387</v>
      </c>
      <c r="DM29" s="312">
        <f t="shared" si="9"/>
        <v>80.490455744108175</v>
      </c>
      <c r="DN29" s="312">
        <f t="shared" si="10"/>
        <v>80.336877207671179</v>
      </c>
      <c r="DO29" s="312">
        <f t="shared" si="11"/>
        <v>80.189999999999557</v>
      </c>
      <c r="DP29" s="312">
        <f t="shared" si="2"/>
        <v>84.961962295081506</v>
      </c>
      <c r="DQ29" s="312">
        <f t="shared" si="3"/>
        <v>85.527236065573305</v>
      </c>
      <c r="DR29" s="312">
        <f t="shared" si="4"/>
        <v>86.079363934425757</v>
      </c>
      <c r="DS29" s="312">
        <f t="shared" si="5"/>
        <v>86.605199999999527</v>
      </c>
      <c r="DT29" s="316">
        <f t="shared" si="6"/>
        <v>87.104744262294602</v>
      </c>
    </row>
    <row r="30" spans="1:124" x14ac:dyDescent="0.25">
      <c r="A30" s="191">
        <v>3</v>
      </c>
      <c r="B30" s="192" t="s">
        <v>26</v>
      </c>
      <c r="C30" s="2">
        <v>307</v>
      </c>
      <c r="D30" s="7" t="s">
        <v>30</v>
      </c>
      <c r="E30" s="63">
        <v>85375</v>
      </c>
      <c r="F30" s="41">
        <v>0</v>
      </c>
      <c r="G30" s="33">
        <v>181</v>
      </c>
      <c r="H30" s="33"/>
      <c r="I30" s="33">
        <v>1026431.0000000001</v>
      </c>
      <c r="J30" s="33">
        <v>2110571.5714285714</v>
      </c>
      <c r="K30" s="33">
        <v>38668.571428571435</v>
      </c>
      <c r="L30" s="33">
        <v>17198.714285714294</v>
      </c>
      <c r="M30" s="33">
        <v>1622408.4285714289</v>
      </c>
      <c r="N30" s="33">
        <v>513625.42857142887</v>
      </c>
      <c r="O30" s="33">
        <v>28316.000000000007</v>
      </c>
      <c r="P30" s="65">
        <f t="shared" si="0"/>
        <v>5357400.7142857146</v>
      </c>
      <c r="Q30" s="71">
        <v>207</v>
      </c>
      <c r="R30" s="72">
        <v>297.00000000000006</v>
      </c>
      <c r="S30" s="73">
        <f t="shared" si="1"/>
        <v>504.00000000000006</v>
      </c>
      <c r="T30" s="79">
        <v>6809477.7142857155</v>
      </c>
      <c r="U30" s="80">
        <v>1174699</v>
      </c>
      <c r="V30" s="80">
        <v>858399.99999999988</v>
      </c>
      <c r="W30" s="81">
        <f t="shared" si="7"/>
        <v>8842576.7142857146</v>
      </c>
      <c r="X30" s="83">
        <v>339639.00000000012</v>
      </c>
      <c r="Y30" s="85">
        <v>3788847.2857142845</v>
      </c>
      <c r="Z30" s="86">
        <v>32.000000000000007</v>
      </c>
      <c r="AA30" s="333">
        <v>4807.09423828125</v>
      </c>
      <c r="AB30" s="333">
        <v>4875.74462890625</v>
      </c>
      <c r="AC30" s="333">
        <v>4945.375</v>
      </c>
      <c r="AD30" s="92">
        <v>5016</v>
      </c>
      <c r="AE30" s="92">
        <v>5365</v>
      </c>
      <c r="AF30" s="92">
        <v>5490</v>
      </c>
      <c r="AG30" s="92">
        <v>5615</v>
      </c>
      <c r="AH30" s="92">
        <v>5742</v>
      </c>
      <c r="AI30" s="93">
        <v>5870</v>
      </c>
      <c r="AJ30" s="166">
        <v>54969.39</v>
      </c>
      <c r="AK30" s="20">
        <v>40547.949999999997</v>
      </c>
      <c r="AL30" s="21">
        <v>109370.17</v>
      </c>
      <c r="AM30" s="101">
        <v>62382.939999999995</v>
      </c>
      <c r="AN30" s="102">
        <v>33888.959999999999</v>
      </c>
      <c r="AO30" s="194">
        <v>120267.96</v>
      </c>
      <c r="AP30" s="197">
        <v>66224.240000000005</v>
      </c>
      <c r="AQ30" s="195">
        <v>47651.61</v>
      </c>
      <c r="AR30" s="219">
        <v>145810.80000000002</v>
      </c>
      <c r="AS30" s="222">
        <v>159319.34000000003</v>
      </c>
      <c r="AT30" s="220">
        <v>161190.49349999998</v>
      </c>
      <c r="AU30" s="240">
        <v>172024.97200000001</v>
      </c>
      <c r="AV30" s="247">
        <v>31417.79</v>
      </c>
      <c r="AW30" s="248">
        <v>2888856.95</v>
      </c>
      <c r="AX30" s="241">
        <v>37393863.380000003</v>
      </c>
      <c r="AY30" s="173">
        <v>5604015.2999999998</v>
      </c>
      <c r="AZ30" s="173"/>
      <c r="BA30" s="173"/>
      <c r="BB30" s="173"/>
      <c r="BC30" s="173">
        <v>42997878.68</v>
      </c>
      <c r="BD30" s="173">
        <v>41287080.160000004</v>
      </c>
      <c r="BE30" s="173">
        <v>3291803.58</v>
      </c>
      <c r="BF30" s="173"/>
      <c r="BG30" s="173"/>
      <c r="BH30" s="173"/>
      <c r="BI30" s="174">
        <v>44578883.740000002</v>
      </c>
      <c r="BJ30" s="176">
        <v>47036590.939999998</v>
      </c>
      <c r="BK30" s="175">
        <v>6831344.5800000001</v>
      </c>
      <c r="BL30" s="175">
        <v>18309104.5</v>
      </c>
      <c r="BM30" s="175"/>
      <c r="BN30" s="175">
        <v>72177040.019999996</v>
      </c>
      <c r="BO30" s="175">
        <v>55094163.710000016</v>
      </c>
      <c r="BP30" s="175">
        <v>7308292.3899999997</v>
      </c>
      <c r="BQ30" s="175">
        <v>13053816.199999999</v>
      </c>
      <c r="BR30" s="175"/>
      <c r="BS30" s="177">
        <v>75456272.300000012</v>
      </c>
      <c r="BT30" s="181">
        <v>106414569.76000002</v>
      </c>
      <c r="BU30" s="182">
        <v>15559178.559999999</v>
      </c>
      <c r="BV30" s="182">
        <v>34082944.420000002</v>
      </c>
      <c r="BW30" s="182"/>
      <c r="BX30" s="182"/>
      <c r="BY30" s="182">
        <v>156056692.74000001</v>
      </c>
      <c r="BZ30" s="182">
        <v>62789359.920000002</v>
      </c>
      <c r="CA30" s="182">
        <v>7768879.1199999992</v>
      </c>
      <c r="CB30" s="182">
        <v>13309289.4</v>
      </c>
      <c r="CC30" s="182"/>
      <c r="CD30" s="183">
        <v>83867528.440000013</v>
      </c>
      <c r="CE30" s="188">
        <v>49407684.380000003</v>
      </c>
      <c r="CF30" s="187">
        <v>10695026.359999998</v>
      </c>
      <c r="CG30" s="187">
        <v>7</v>
      </c>
      <c r="CH30" s="187"/>
      <c r="CI30" s="187">
        <f>SUM(CE30:CH30)</f>
        <v>60102717.740000002</v>
      </c>
      <c r="CJ30" s="187">
        <v>70827096.049999997</v>
      </c>
      <c r="CK30" s="187">
        <v>9342844.1400000006</v>
      </c>
      <c r="CL30" s="187">
        <v>14828503.59</v>
      </c>
      <c r="CM30" s="187"/>
      <c r="CN30" s="201">
        <f>SUM(CJ30:CM30)</f>
        <v>94998443.780000001</v>
      </c>
      <c r="CO30" s="257"/>
      <c r="CP30" s="258"/>
      <c r="CQ30" s="258"/>
      <c r="CR30" s="258"/>
      <c r="CS30" s="259"/>
      <c r="CT30" s="264"/>
      <c r="CU30" s="265"/>
      <c r="CV30" s="266"/>
      <c r="CW30" s="236">
        <f>AL30/('BASES BCE'!M30*1000)</f>
        <v>1.1105124414425804E-2</v>
      </c>
      <c r="CX30" s="237">
        <f>AO30/('BASES BCE'!S30*1000)</f>
        <v>9.7728635276425422E-3</v>
      </c>
      <c r="CY30" s="237">
        <f>AR30/('BASES BCE'!Y30*1000)</f>
        <v>1.5450098809019567E-2</v>
      </c>
      <c r="CZ30" s="279">
        <f>AS30/('BASES BCE'!AE30*1000)</f>
        <v>1.7262179153407799E-2</v>
      </c>
      <c r="DA30" s="281"/>
      <c r="DB30" s="285">
        <v>1510116</v>
      </c>
      <c r="DC30" s="286">
        <v>585291.68000000005</v>
      </c>
      <c r="DD30" s="286">
        <v>1612871.14</v>
      </c>
      <c r="DE30" s="286">
        <v>585291.68000000005</v>
      </c>
      <c r="DF30" s="286">
        <v>46</v>
      </c>
      <c r="DG30" s="286">
        <v>1</v>
      </c>
      <c r="DH30" s="286">
        <v>1200</v>
      </c>
      <c r="DI30" s="286">
        <v>643.89</v>
      </c>
      <c r="DJ30" s="309"/>
      <c r="DK30" s="310">
        <v>49.880668257757002</v>
      </c>
      <c r="DL30" s="315">
        <f t="shared" si="8"/>
        <v>96.371889274632821</v>
      </c>
      <c r="DM30" s="312">
        <f t="shared" si="9"/>
        <v>97.748181794818223</v>
      </c>
      <c r="DN30" s="312">
        <f t="shared" si="10"/>
        <v>99.144120813396256</v>
      </c>
      <c r="DO30" s="312">
        <f t="shared" si="11"/>
        <v>100.55999999999912</v>
      </c>
      <c r="DP30" s="312">
        <f t="shared" si="2"/>
        <v>107.55669856459235</v>
      </c>
      <c r="DQ30" s="312">
        <f t="shared" si="3"/>
        <v>110.06267942583635</v>
      </c>
      <c r="DR30" s="312">
        <f t="shared" si="4"/>
        <v>112.56866028708035</v>
      </c>
      <c r="DS30" s="312">
        <f t="shared" si="5"/>
        <v>115.11473684210425</v>
      </c>
      <c r="DT30" s="316">
        <f t="shared" si="6"/>
        <v>117.6808612440181</v>
      </c>
    </row>
    <row r="31" spans="1:124" x14ac:dyDescent="0.25">
      <c r="A31" s="191">
        <v>4</v>
      </c>
      <c r="B31" s="192" t="s">
        <v>344</v>
      </c>
      <c r="C31" s="2">
        <v>401</v>
      </c>
      <c r="D31" s="7" t="s">
        <v>31</v>
      </c>
      <c r="E31" s="63">
        <v>4291340</v>
      </c>
      <c r="F31" s="41">
        <v>15446</v>
      </c>
      <c r="G31" s="33">
        <v>741713</v>
      </c>
      <c r="H31" s="33">
        <v>291064</v>
      </c>
      <c r="I31" s="33">
        <v>47896204.428571396</v>
      </c>
      <c r="J31" s="33">
        <v>49134252.714285739</v>
      </c>
      <c r="K31" s="33">
        <v>2375086.1428571404</v>
      </c>
      <c r="L31" s="33">
        <v>907924.42857142643</v>
      </c>
      <c r="M31" s="33">
        <v>144850318.8571426</v>
      </c>
      <c r="N31" s="33">
        <v>19516012.285714321</v>
      </c>
      <c r="O31" s="33">
        <v>1445277.0000000019</v>
      </c>
      <c r="P31" s="65">
        <f t="shared" si="0"/>
        <v>267173298.85714263</v>
      </c>
      <c r="Q31" s="71">
        <v>6424.0000000000009</v>
      </c>
      <c r="R31" s="72">
        <v>5654.9999999999991</v>
      </c>
      <c r="S31" s="73">
        <f t="shared" si="1"/>
        <v>12079</v>
      </c>
      <c r="T31" s="79">
        <v>330256219.57142836</v>
      </c>
      <c r="U31" s="80">
        <v>1734704.285714285</v>
      </c>
      <c r="V31" s="80">
        <v>29990615</v>
      </c>
      <c r="W31" s="81">
        <f t="shared" si="7"/>
        <v>361981538.85714263</v>
      </c>
      <c r="X31" s="83">
        <v>17690103.999999955</v>
      </c>
      <c r="Y31" s="85">
        <v>197267582.14285764</v>
      </c>
      <c r="Z31" s="86">
        <v>1087.0000000000011</v>
      </c>
      <c r="AA31" s="333">
        <v>83181.4921875</v>
      </c>
      <c r="AB31" s="333">
        <v>84265.515625</v>
      </c>
      <c r="AC31" s="333">
        <v>85370.8359375</v>
      </c>
      <c r="AD31" s="92">
        <v>86498</v>
      </c>
      <c r="AE31" s="92">
        <v>91409</v>
      </c>
      <c r="AF31" s="92">
        <v>92686</v>
      </c>
      <c r="AG31" s="92">
        <v>93953</v>
      </c>
      <c r="AH31" s="92">
        <v>95201</v>
      </c>
      <c r="AI31" s="93">
        <v>96441</v>
      </c>
      <c r="AJ31" s="166">
        <v>4773399.5799999991</v>
      </c>
      <c r="AK31" s="20">
        <v>2373656.8899999997</v>
      </c>
      <c r="AL31" s="21">
        <v>8065649.04</v>
      </c>
      <c r="AM31" s="101">
        <v>4552679.129999999</v>
      </c>
      <c r="AN31" s="102">
        <v>1825407.52</v>
      </c>
      <c r="AO31" s="194">
        <v>7551470.8599999985</v>
      </c>
      <c r="AP31" s="197">
        <v>4708160.96</v>
      </c>
      <c r="AQ31" s="195">
        <v>3105503.4399999995</v>
      </c>
      <c r="AR31" s="219">
        <v>9259632.6999999993</v>
      </c>
      <c r="AS31" s="222">
        <v>10793031.620000001</v>
      </c>
      <c r="AT31" s="220">
        <v>13284516.5208</v>
      </c>
      <c r="AU31" s="240">
        <v>14927384.182099998</v>
      </c>
      <c r="AV31" s="247">
        <v>1800268.9899999998</v>
      </c>
      <c r="AW31" s="248">
        <v>24488900.639999997</v>
      </c>
      <c r="AX31" s="242"/>
      <c r="AY31" s="171"/>
      <c r="AZ31" s="171"/>
      <c r="BA31" s="171"/>
      <c r="BB31" s="171"/>
      <c r="BC31" s="171"/>
      <c r="BD31" s="171"/>
      <c r="BE31" s="171"/>
      <c r="BF31" s="171"/>
      <c r="BG31" s="171"/>
      <c r="BH31" s="171"/>
      <c r="BI31" s="172"/>
      <c r="BJ31" s="176"/>
      <c r="BK31" s="175"/>
      <c r="BL31" s="175">
        <v>137818.47</v>
      </c>
      <c r="BM31" s="175"/>
      <c r="BN31" s="175">
        <v>137818.47</v>
      </c>
      <c r="BO31" s="175"/>
      <c r="BP31" s="175"/>
      <c r="BQ31" s="175"/>
      <c r="BR31" s="175"/>
      <c r="BS31" s="177"/>
      <c r="BT31" s="181"/>
      <c r="BU31" s="182"/>
      <c r="BV31" s="182">
        <v>750910.75999999989</v>
      </c>
      <c r="BW31" s="182"/>
      <c r="BX31" s="182"/>
      <c r="BY31" s="182">
        <v>750910.75999999989</v>
      </c>
      <c r="BZ31" s="182"/>
      <c r="CA31" s="182"/>
      <c r="CB31" s="182"/>
      <c r="CC31" s="182"/>
      <c r="CD31" s="183"/>
      <c r="CE31" s="188"/>
      <c r="CF31" s="187"/>
      <c r="CG31" s="187"/>
      <c r="CH31" s="187"/>
      <c r="CI31" s="187"/>
      <c r="CJ31" s="187"/>
      <c r="CK31" s="187"/>
      <c r="CL31" s="187"/>
      <c r="CM31" s="187"/>
      <c r="CN31" s="201"/>
      <c r="CO31" s="251">
        <v>13549528.371878851</v>
      </c>
      <c r="CP31" s="250">
        <v>3255803.4984723018</v>
      </c>
      <c r="CQ31" s="250">
        <v>16805331.870351132</v>
      </c>
      <c r="CR31" s="250">
        <v>13211647.324898826</v>
      </c>
      <c r="CS31" s="252">
        <v>337881.04698003118</v>
      </c>
      <c r="CT31" s="213">
        <v>14894034.448229672</v>
      </c>
      <c r="CU31" s="200">
        <v>3255803.4984723018</v>
      </c>
      <c r="CV31" s="263">
        <v>18149837.946701981</v>
      </c>
      <c r="CW31" s="236">
        <f>AL31/('BASES BCE'!M31*1000)</f>
        <v>4.1906180977457567E-2</v>
      </c>
      <c r="CX31" s="237">
        <f>AO31/('BASES BCE'!S31*1000)</f>
        <v>3.3099801030886583E-2</v>
      </c>
      <c r="CY31" s="237">
        <f>AR31/('BASES BCE'!Y31*1000)</f>
        <v>3.9142524495632186E-2</v>
      </c>
      <c r="CZ31" s="279">
        <f>AS31/('BASES BCE'!AE31*1000)</f>
        <v>4.3503984713552026E-2</v>
      </c>
      <c r="DA31" s="281">
        <v>1698253.57</v>
      </c>
      <c r="DB31" s="285">
        <v>19184307.530000001</v>
      </c>
      <c r="DC31" s="286">
        <v>2449751.65</v>
      </c>
      <c r="DD31" s="286">
        <v>17683383.399999999</v>
      </c>
      <c r="DE31" s="286">
        <v>2449751.65</v>
      </c>
      <c r="DF31" s="286">
        <v>587</v>
      </c>
      <c r="DG31" s="286">
        <v>111</v>
      </c>
      <c r="DH31" s="286">
        <v>40567.96</v>
      </c>
      <c r="DI31" s="286">
        <v>7500</v>
      </c>
      <c r="DJ31" s="309">
        <v>99.2</v>
      </c>
      <c r="DK31" s="310">
        <v>1828.3238200000001</v>
      </c>
      <c r="DL31" s="315">
        <f t="shared" si="8"/>
        <v>45.496039201359856</v>
      </c>
      <c r="DM31" s="312">
        <f t="shared" si="9"/>
        <v>46.088944804646253</v>
      </c>
      <c r="DN31" s="312">
        <f t="shared" si="10"/>
        <v>46.693498713756298</v>
      </c>
      <c r="DO31" s="312">
        <f t="shared" si="11"/>
        <v>47.310000041458736</v>
      </c>
      <c r="DP31" s="312">
        <f t="shared" si="2"/>
        <v>49.996066889288791</v>
      </c>
      <c r="DQ31" s="312">
        <f t="shared" si="3"/>
        <v>50.694520842593406</v>
      </c>
      <c r="DR31" s="312">
        <f t="shared" si="4"/>
        <v>51.387505305269173</v>
      </c>
      <c r="DS31" s="312">
        <f t="shared" si="5"/>
        <v>52.07009773575011</v>
      </c>
      <c r="DT31" s="316">
        <f t="shared" si="6"/>
        <v>52.748314573727974</v>
      </c>
    </row>
    <row r="32" spans="1:124" x14ac:dyDescent="0.25">
      <c r="A32" s="193">
        <v>4</v>
      </c>
      <c r="B32" s="192" t="s">
        <v>344</v>
      </c>
      <c r="C32" s="2">
        <v>402</v>
      </c>
      <c r="D32" s="7" t="s">
        <v>32</v>
      </c>
      <c r="E32" s="63">
        <v>7650</v>
      </c>
      <c r="F32" s="41">
        <v>13975</v>
      </c>
      <c r="G32" s="33">
        <v>4776</v>
      </c>
      <c r="H32" s="33">
        <v>345</v>
      </c>
      <c r="I32" s="33">
        <v>1368021.142857143</v>
      </c>
      <c r="J32" s="33">
        <v>246565.85714285719</v>
      </c>
      <c r="K32" s="33">
        <v>18667</v>
      </c>
      <c r="L32" s="33">
        <v>48947.999999999985</v>
      </c>
      <c r="M32" s="33">
        <v>3784474.2857142854</v>
      </c>
      <c r="N32" s="33">
        <v>304463.42857142858</v>
      </c>
      <c r="O32" s="33">
        <v>24510</v>
      </c>
      <c r="P32" s="65">
        <f t="shared" si="0"/>
        <v>5814745.7142857136</v>
      </c>
      <c r="Q32" s="71">
        <v>202</v>
      </c>
      <c r="R32" s="72">
        <v>220</v>
      </c>
      <c r="S32" s="73">
        <f t="shared" si="1"/>
        <v>422</v>
      </c>
      <c r="T32" s="79">
        <v>8685589.2857142873</v>
      </c>
      <c r="U32" s="80">
        <v>67642</v>
      </c>
      <c r="V32" s="80">
        <v>215400.00000000003</v>
      </c>
      <c r="W32" s="81">
        <f t="shared" si="7"/>
        <v>8968631.2857142873</v>
      </c>
      <c r="X32" s="83">
        <v>371520.00000000006</v>
      </c>
      <c r="Y32" s="85">
        <v>4098655.142857146</v>
      </c>
      <c r="Z32" s="86">
        <v>39</v>
      </c>
      <c r="AA32" s="333">
        <v>14186.0078125</v>
      </c>
      <c r="AB32" s="333">
        <v>14238.5703125</v>
      </c>
      <c r="AC32" s="333">
        <v>14292.232421875</v>
      </c>
      <c r="AD32" s="92">
        <v>14347</v>
      </c>
      <c r="AE32" s="92">
        <v>15079</v>
      </c>
      <c r="AF32" s="92">
        <v>15147</v>
      </c>
      <c r="AG32" s="92">
        <v>15211</v>
      </c>
      <c r="AH32" s="92">
        <v>15270</v>
      </c>
      <c r="AI32" s="93">
        <v>15325</v>
      </c>
      <c r="AJ32" s="166">
        <v>87405.03</v>
      </c>
      <c r="AK32" s="20">
        <v>50429.509999999995</v>
      </c>
      <c r="AL32" s="21">
        <v>162246.47000000003</v>
      </c>
      <c r="AM32" s="101">
        <v>82782.180000000008</v>
      </c>
      <c r="AN32" s="102">
        <v>30795.269999999993</v>
      </c>
      <c r="AO32" s="194">
        <v>142249.21</v>
      </c>
      <c r="AP32" s="197">
        <v>101561.43000000001</v>
      </c>
      <c r="AQ32" s="195">
        <v>104484.77000000002</v>
      </c>
      <c r="AR32" s="219">
        <v>248623.21</v>
      </c>
      <c r="AS32" s="222">
        <v>284049.68999999994</v>
      </c>
      <c r="AT32" s="220">
        <v>355381.68410000007</v>
      </c>
      <c r="AU32" s="240">
        <v>425052.21269999997</v>
      </c>
      <c r="AV32" s="247">
        <v>2114316.98</v>
      </c>
      <c r="AW32" s="248">
        <v>3299732.81</v>
      </c>
      <c r="AX32" s="241">
        <v>82775.45</v>
      </c>
      <c r="AY32" s="173">
        <v>4360513.42</v>
      </c>
      <c r="AZ32" s="173"/>
      <c r="BA32" s="173"/>
      <c r="BB32" s="173"/>
      <c r="BC32" s="173">
        <v>4443288.87</v>
      </c>
      <c r="BD32" s="173">
        <v>0</v>
      </c>
      <c r="BE32" s="173">
        <v>1545202.92</v>
      </c>
      <c r="BF32" s="173"/>
      <c r="BG32" s="173"/>
      <c r="BH32" s="173"/>
      <c r="BI32" s="174">
        <v>1545202.92</v>
      </c>
      <c r="BJ32" s="176">
        <v>148536.31</v>
      </c>
      <c r="BK32" s="175">
        <v>6112729.8599999994</v>
      </c>
      <c r="BL32" s="175">
        <v>508484.63</v>
      </c>
      <c r="BM32" s="175"/>
      <c r="BN32" s="175">
        <v>6769750.7999999998</v>
      </c>
      <c r="BO32" s="175"/>
      <c r="BP32" s="175">
        <v>5055115.47</v>
      </c>
      <c r="BQ32" s="175">
        <v>2504260.7599999998</v>
      </c>
      <c r="BR32" s="175"/>
      <c r="BS32" s="177">
        <v>7559376.2299999995</v>
      </c>
      <c r="BT32" s="181">
        <v>6</v>
      </c>
      <c r="BU32" s="182">
        <v>14581848.32</v>
      </c>
      <c r="BV32" s="182">
        <v>2562097.3200000003</v>
      </c>
      <c r="BW32" s="182"/>
      <c r="BX32" s="182"/>
      <c r="BY32" s="182">
        <v>17143951.640000001</v>
      </c>
      <c r="BZ32" s="182"/>
      <c r="CA32" s="182">
        <v>6720235.1800000006</v>
      </c>
      <c r="CB32" s="182">
        <v>3778109.42</v>
      </c>
      <c r="CC32" s="182"/>
      <c r="CD32" s="183">
        <v>10498344.600000001</v>
      </c>
      <c r="CE32" s="188">
        <v>3</v>
      </c>
      <c r="CF32" s="187">
        <v>8457760.4300000053</v>
      </c>
      <c r="CG32" s="187"/>
      <c r="CH32" s="187"/>
      <c r="CI32" s="187">
        <f>SUM(CE32:CH32)</f>
        <v>8457763.4300000053</v>
      </c>
      <c r="CJ32" s="187"/>
      <c r="CK32" s="187">
        <v>8401154</v>
      </c>
      <c r="CL32" s="187">
        <v>3278396.2199999997</v>
      </c>
      <c r="CM32" s="187"/>
      <c r="CN32" s="201">
        <f>SUM(CJ32:CM32)</f>
        <v>11679550.219999999</v>
      </c>
      <c r="CO32" s="251">
        <v>2070121.6478219475</v>
      </c>
      <c r="CP32" s="250">
        <v>601693.50913665397</v>
      </c>
      <c r="CQ32" s="250">
        <v>2671815.156958601</v>
      </c>
      <c r="CR32" s="250">
        <v>1936639.8134782403</v>
      </c>
      <c r="CS32" s="252">
        <v>133481.83434370765</v>
      </c>
      <c r="CT32" s="213">
        <v>2364633.8225982836</v>
      </c>
      <c r="CU32" s="200">
        <v>601693.50913665397</v>
      </c>
      <c r="CV32" s="263">
        <v>2966327.3317349367</v>
      </c>
      <c r="CW32" s="236">
        <f>AL32/('BASES BCE'!M32*1000)</f>
        <v>5.9167242037079298E-3</v>
      </c>
      <c r="CX32" s="237">
        <f>AO32/('BASES BCE'!S32*1000)</f>
        <v>4.1929750850124708E-3</v>
      </c>
      <c r="CY32" s="237">
        <f>AR32/('BASES BCE'!Y32*1000)</f>
        <v>9.6406314227082783E-3</v>
      </c>
      <c r="CZ32" s="279">
        <f>AS32/('BASES BCE'!AE32*1000)</f>
        <v>9.8511245048324009E-3</v>
      </c>
      <c r="DA32" s="281">
        <v>463432</v>
      </c>
      <c r="DB32" s="285">
        <v>4615112.8499999996</v>
      </c>
      <c r="DC32" s="286">
        <v>755008.86</v>
      </c>
      <c r="DD32" s="286">
        <v>3580555.54</v>
      </c>
      <c r="DE32" s="286">
        <v>755008.86</v>
      </c>
      <c r="DF32" s="286">
        <v>140</v>
      </c>
      <c r="DG32" s="286">
        <v>28</v>
      </c>
      <c r="DH32" s="286">
        <v>3450.28</v>
      </c>
      <c r="DI32" s="286">
        <v>107</v>
      </c>
      <c r="DJ32" s="309"/>
      <c r="DK32" s="310">
        <v>359.123904881101</v>
      </c>
      <c r="DL32" s="315">
        <f t="shared" si="8"/>
        <v>39.501708518113581</v>
      </c>
      <c r="DM32" s="312">
        <f t="shared" si="9"/>
        <v>39.648071651521263</v>
      </c>
      <c r="DN32" s="312">
        <f t="shared" si="10"/>
        <v>39.797496706900873</v>
      </c>
      <c r="DO32" s="312">
        <f t="shared" si="11"/>
        <v>39.950000000000045</v>
      </c>
      <c r="DP32" s="312">
        <f t="shared" si="2"/>
        <v>41.988293719941495</v>
      </c>
      <c r="DQ32" s="312">
        <f t="shared" si="3"/>
        <v>42.177643409772124</v>
      </c>
      <c r="DR32" s="312">
        <f t="shared" si="4"/>
        <v>42.355854882553892</v>
      </c>
      <c r="DS32" s="312">
        <f t="shared" si="5"/>
        <v>42.520143584024581</v>
      </c>
      <c r="DT32" s="316">
        <f t="shared" si="6"/>
        <v>42.67329406844641</v>
      </c>
    </row>
    <row r="33" spans="1:124" x14ac:dyDescent="0.25">
      <c r="A33" s="191">
        <v>4</v>
      </c>
      <c r="B33" s="192" t="s">
        <v>344</v>
      </c>
      <c r="C33" s="2">
        <v>403</v>
      </c>
      <c r="D33" s="7" t="s">
        <v>33</v>
      </c>
      <c r="E33" s="63">
        <v>2854</v>
      </c>
      <c r="F33" s="41">
        <v>0</v>
      </c>
      <c r="G33" s="33">
        <v>9960</v>
      </c>
      <c r="H33" s="33">
        <v>10</v>
      </c>
      <c r="I33" s="33">
        <v>3282433.1428571432</v>
      </c>
      <c r="J33" s="33">
        <v>1769184</v>
      </c>
      <c r="K33" s="33">
        <v>144162.71428571435</v>
      </c>
      <c r="L33" s="33">
        <v>50938.857142857101</v>
      </c>
      <c r="M33" s="33">
        <v>2400422.1428571413</v>
      </c>
      <c r="N33" s="33">
        <v>558648</v>
      </c>
      <c r="O33" s="33">
        <v>78319.000000000029</v>
      </c>
      <c r="P33" s="65">
        <f t="shared" si="0"/>
        <v>8294077.8571428563</v>
      </c>
      <c r="Q33" s="71">
        <v>444</v>
      </c>
      <c r="R33" s="72">
        <v>477.00000000000006</v>
      </c>
      <c r="S33" s="73">
        <f t="shared" si="1"/>
        <v>921</v>
      </c>
      <c r="T33" s="79">
        <v>9081705.0000000019</v>
      </c>
      <c r="U33" s="80">
        <v>2207622</v>
      </c>
      <c r="V33" s="80">
        <v>1253170.9999999998</v>
      </c>
      <c r="W33" s="81">
        <f t="shared" si="7"/>
        <v>12542498.000000002</v>
      </c>
      <c r="X33" s="83">
        <v>759648.00000000058</v>
      </c>
      <c r="Y33" s="85">
        <v>4364707.7142857127</v>
      </c>
      <c r="Z33" s="86">
        <v>54</v>
      </c>
      <c r="AA33" s="333">
        <v>13412.2685546875</v>
      </c>
      <c r="AB33" s="333">
        <v>13395.98828125</v>
      </c>
      <c r="AC33" s="333">
        <v>13379.8994140625</v>
      </c>
      <c r="AD33" s="92">
        <v>13364</v>
      </c>
      <c r="AE33" s="92">
        <v>14006</v>
      </c>
      <c r="AF33" s="92">
        <v>14003</v>
      </c>
      <c r="AG33" s="92">
        <v>13995</v>
      </c>
      <c r="AH33" s="92">
        <v>13982</v>
      </c>
      <c r="AI33" s="93">
        <v>13966</v>
      </c>
      <c r="AJ33" s="166">
        <v>147811.49</v>
      </c>
      <c r="AK33" s="20">
        <v>121759.02</v>
      </c>
      <c r="AL33" s="21">
        <v>354847.37999999995</v>
      </c>
      <c r="AM33" s="101">
        <v>210685.69000000006</v>
      </c>
      <c r="AN33" s="102">
        <v>65592.41</v>
      </c>
      <c r="AO33" s="194">
        <v>378374.33000000007</v>
      </c>
      <c r="AP33" s="197">
        <v>202784.13999999998</v>
      </c>
      <c r="AQ33" s="195">
        <v>118408.82999999999</v>
      </c>
      <c r="AR33" s="219">
        <v>445612.45999999996</v>
      </c>
      <c r="AS33" s="222">
        <v>491698.98</v>
      </c>
      <c r="AT33" s="220">
        <v>711503.27690000017</v>
      </c>
      <c r="AU33" s="240">
        <v>804469.62120000005</v>
      </c>
      <c r="AV33" s="247">
        <v>841988.55999999994</v>
      </c>
      <c r="AW33" s="248">
        <v>3053019.92</v>
      </c>
      <c r="AX33" s="241">
        <v>12132383.510000002</v>
      </c>
      <c r="AY33" s="173">
        <v>20728540.98</v>
      </c>
      <c r="AZ33" s="173"/>
      <c r="BA33" s="173"/>
      <c r="BB33" s="173"/>
      <c r="BC33" s="173">
        <v>32860924.490000002</v>
      </c>
      <c r="BD33" s="173">
        <v>17743389.080000002</v>
      </c>
      <c r="BE33" s="173">
        <v>13403726.4</v>
      </c>
      <c r="BF33" s="173"/>
      <c r="BG33" s="173"/>
      <c r="BH33" s="173"/>
      <c r="BI33" s="174">
        <v>31147115.480000004</v>
      </c>
      <c r="BJ33" s="176">
        <v>18212996.899999999</v>
      </c>
      <c r="BK33" s="175">
        <v>46166159.839999996</v>
      </c>
      <c r="BL33" s="175">
        <v>8005341.0600000015</v>
      </c>
      <c r="BM33" s="175"/>
      <c r="BN33" s="175">
        <v>72384497.799999982</v>
      </c>
      <c r="BO33" s="175">
        <v>25189429.980000004</v>
      </c>
      <c r="BP33" s="175">
        <v>23152467.490000002</v>
      </c>
      <c r="BQ33" s="175">
        <v>3021810.3899999997</v>
      </c>
      <c r="BR33" s="175"/>
      <c r="BS33" s="177">
        <v>51363707.860000007</v>
      </c>
      <c r="BT33" s="181">
        <v>36639552.359999999</v>
      </c>
      <c r="BU33" s="182">
        <v>124823743.08000001</v>
      </c>
      <c r="BV33" s="182">
        <v>17097340.699999999</v>
      </c>
      <c r="BW33" s="182"/>
      <c r="BX33" s="182"/>
      <c r="BY33" s="182">
        <v>178560636.13999999</v>
      </c>
      <c r="BZ33" s="182">
        <v>24114038.359999999</v>
      </c>
      <c r="CA33" s="182">
        <v>26798233.470000003</v>
      </c>
      <c r="CB33" s="182">
        <v>3354534.5899999994</v>
      </c>
      <c r="CC33" s="182"/>
      <c r="CD33" s="183">
        <v>54266806.420000002</v>
      </c>
      <c r="CE33" s="188">
        <v>21911405.170000002</v>
      </c>
      <c r="CF33" s="187">
        <v>70222857.490000129</v>
      </c>
      <c r="CG33" s="187"/>
      <c r="CH33" s="187"/>
      <c r="CI33" s="187">
        <f>SUM(CE33:CH33)</f>
        <v>92134262.660000131</v>
      </c>
      <c r="CJ33" s="187">
        <v>29583674</v>
      </c>
      <c r="CK33" s="187"/>
      <c r="CL33" s="187">
        <v>4653748.9300000006</v>
      </c>
      <c r="CM33" s="187"/>
      <c r="CN33" s="201">
        <f>SUM(CJ33:CM33)</f>
        <v>34237422.93</v>
      </c>
      <c r="CO33" s="251">
        <v>1176057.2340013869</v>
      </c>
      <c r="CP33" s="250">
        <v>327486.42398614594</v>
      </c>
      <c r="CQ33" s="250">
        <v>1503543.6579875329</v>
      </c>
      <c r="CR33" s="250">
        <v>1145829.074051891</v>
      </c>
      <c r="CS33" s="252">
        <v>30228.159949495934</v>
      </c>
      <c r="CT33" s="213">
        <v>1291400.272667987</v>
      </c>
      <c r="CU33" s="200">
        <v>327486.42398614594</v>
      </c>
      <c r="CV33" s="263">
        <v>1618886.6966541333</v>
      </c>
      <c r="CW33" s="236">
        <f>AL33/('BASES BCE'!M33*1000)</f>
        <v>1.5130480835556518E-2</v>
      </c>
      <c r="CX33" s="237">
        <f>AO33/('BASES BCE'!S33*1000)</f>
        <v>1.1674090044302057E-2</v>
      </c>
      <c r="CY33" s="237">
        <f>AR33/('BASES BCE'!Y33*1000)</f>
        <v>1.3452449085947723E-2</v>
      </c>
      <c r="CZ33" s="279">
        <f>AS33/('BASES BCE'!AE33*1000)</f>
        <v>1.6155271901664124E-2</v>
      </c>
      <c r="DA33" s="281">
        <v>165203.82999999999</v>
      </c>
      <c r="DB33" s="285">
        <v>4896045.55</v>
      </c>
      <c r="DC33" s="286">
        <v>289979.51</v>
      </c>
      <c r="DD33" s="286">
        <v>3857428.01</v>
      </c>
      <c r="DE33" s="286">
        <v>289979.51</v>
      </c>
      <c r="DF33" s="286">
        <v>133</v>
      </c>
      <c r="DG33" s="286">
        <v>19</v>
      </c>
      <c r="DH33" s="286">
        <v>7939.38</v>
      </c>
      <c r="DI33" s="286">
        <v>2535.31</v>
      </c>
      <c r="DJ33" s="309"/>
      <c r="DK33" s="310">
        <v>553.83340240364703</v>
      </c>
      <c r="DL33" s="315">
        <f t="shared" si="8"/>
        <v>24.217153563649305</v>
      </c>
      <c r="DM33" s="312">
        <f t="shared" si="9"/>
        <v>24.18775794871015</v>
      </c>
      <c r="DN33" s="312">
        <f t="shared" si="10"/>
        <v>24.158707936346008</v>
      </c>
      <c r="DO33" s="312">
        <f t="shared" si="11"/>
        <v>24.129999999999995</v>
      </c>
      <c r="DP33" s="312">
        <f t="shared" si="2"/>
        <v>25.289193355282844</v>
      </c>
      <c r="DQ33" s="312">
        <f t="shared" si="3"/>
        <v>25.283776563903018</v>
      </c>
      <c r="DR33" s="312">
        <f t="shared" si="4"/>
        <v>25.269331786890149</v>
      </c>
      <c r="DS33" s="312">
        <f t="shared" si="5"/>
        <v>25.245859024244233</v>
      </c>
      <c r="DT33" s="316">
        <f t="shared" si="6"/>
        <v>25.216969470218491</v>
      </c>
    </row>
    <row r="34" spans="1:124" x14ac:dyDescent="0.25">
      <c r="A34" s="193">
        <v>4</v>
      </c>
      <c r="B34" s="192" t="s">
        <v>344</v>
      </c>
      <c r="C34" s="2">
        <v>404</v>
      </c>
      <c r="D34" s="7" t="s">
        <v>34</v>
      </c>
      <c r="E34" s="63">
        <v>850</v>
      </c>
      <c r="F34" s="41">
        <v>0</v>
      </c>
      <c r="G34" s="33">
        <v>11005</v>
      </c>
      <c r="H34" s="33">
        <v>2761</v>
      </c>
      <c r="I34" s="33">
        <v>1506335</v>
      </c>
      <c r="J34" s="33">
        <v>1906981.7142857146</v>
      </c>
      <c r="K34" s="33">
        <v>111340.2857142857</v>
      </c>
      <c r="L34" s="33">
        <v>14337.428571428569</v>
      </c>
      <c r="M34" s="33">
        <v>1046441.7142857141</v>
      </c>
      <c r="N34" s="33">
        <v>120180.99999999997</v>
      </c>
      <c r="O34" s="33">
        <v>35098.999999999993</v>
      </c>
      <c r="P34" s="65">
        <f t="shared" si="0"/>
        <v>4754482.1428571437</v>
      </c>
      <c r="Q34" s="71">
        <v>244</v>
      </c>
      <c r="R34" s="72">
        <v>288</v>
      </c>
      <c r="S34" s="73">
        <f t="shared" si="1"/>
        <v>532</v>
      </c>
      <c r="T34" s="79">
        <v>5412169.7142857127</v>
      </c>
      <c r="U34" s="80">
        <v>25096</v>
      </c>
      <c r="V34" s="80">
        <v>853339.99999999988</v>
      </c>
      <c r="W34" s="81">
        <f t="shared" si="7"/>
        <v>6290605.7142857127</v>
      </c>
      <c r="X34" s="83">
        <v>403966.99999999988</v>
      </c>
      <c r="Y34" s="85">
        <v>3079101.1428571423</v>
      </c>
      <c r="Z34" s="86">
        <v>88</v>
      </c>
      <c r="AA34" s="333">
        <v>12409.892578125</v>
      </c>
      <c r="AB34" s="333">
        <v>12331.7841796875</v>
      </c>
      <c r="AC34" s="333">
        <v>12255.162109375</v>
      </c>
      <c r="AD34" s="92">
        <v>12180</v>
      </c>
      <c r="AE34" s="92">
        <v>12726</v>
      </c>
      <c r="AF34" s="92">
        <v>12655</v>
      </c>
      <c r="AG34" s="92">
        <v>12581</v>
      </c>
      <c r="AH34" s="92">
        <v>12504</v>
      </c>
      <c r="AI34" s="93">
        <v>12423</v>
      </c>
      <c r="AJ34" s="166">
        <v>69581.52</v>
      </c>
      <c r="AK34" s="20">
        <v>69504.2</v>
      </c>
      <c r="AL34" s="21">
        <v>166090.41999999995</v>
      </c>
      <c r="AM34" s="101">
        <v>75383.06</v>
      </c>
      <c r="AN34" s="102">
        <v>41445.25</v>
      </c>
      <c r="AO34" s="194">
        <v>148686</v>
      </c>
      <c r="AP34" s="197">
        <v>115376.32999999999</v>
      </c>
      <c r="AQ34" s="195">
        <v>126923.89</v>
      </c>
      <c r="AR34" s="219">
        <v>298619.66999999993</v>
      </c>
      <c r="AS34" s="222">
        <v>289213.39</v>
      </c>
      <c r="AT34" s="220">
        <v>372759.07599999994</v>
      </c>
      <c r="AU34" s="240">
        <v>412913.78149999987</v>
      </c>
      <c r="AV34" s="247">
        <v>755962.3</v>
      </c>
      <c r="AW34" s="248">
        <v>2464287.4699999997</v>
      </c>
      <c r="AX34" s="241">
        <v>2754.98</v>
      </c>
      <c r="AY34" s="173"/>
      <c r="AZ34" s="173"/>
      <c r="BA34" s="173"/>
      <c r="BB34" s="173"/>
      <c r="BC34" s="173">
        <v>2754.98</v>
      </c>
      <c r="BD34" s="171"/>
      <c r="BE34" s="171"/>
      <c r="BF34" s="171"/>
      <c r="BG34" s="171"/>
      <c r="BH34" s="171"/>
      <c r="BI34" s="172"/>
      <c r="BJ34" s="176">
        <v>6712.5199999999995</v>
      </c>
      <c r="BK34" s="175"/>
      <c r="BL34" s="175">
        <v>1027679.44</v>
      </c>
      <c r="BM34" s="175"/>
      <c r="BN34" s="175">
        <v>1034391.96</v>
      </c>
      <c r="BO34" s="175"/>
      <c r="BP34" s="175"/>
      <c r="BQ34" s="175"/>
      <c r="BR34" s="175"/>
      <c r="BS34" s="177"/>
      <c r="BT34" s="181"/>
      <c r="BU34" s="182"/>
      <c r="BV34" s="182">
        <v>5094223.2</v>
      </c>
      <c r="BW34" s="182"/>
      <c r="BX34" s="182"/>
      <c r="BY34" s="182">
        <v>5094223.2</v>
      </c>
      <c r="BZ34" s="182"/>
      <c r="CA34" s="182"/>
      <c r="CB34" s="182"/>
      <c r="CC34" s="182"/>
      <c r="CD34" s="183"/>
      <c r="CE34" s="188"/>
      <c r="CF34" s="187"/>
      <c r="CG34" s="187"/>
      <c r="CH34" s="187"/>
      <c r="CI34" s="187"/>
      <c r="CJ34" s="187"/>
      <c r="CK34" s="187"/>
      <c r="CL34" s="187"/>
      <c r="CM34" s="187"/>
      <c r="CN34" s="201"/>
      <c r="CO34" s="251">
        <v>1762849.2882107112</v>
      </c>
      <c r="CP34" s="250">
        <v>490870.0569322739</v>
      </c>
      <c r="CQ34" s="250">
        <v>2253719.3451429848</v>
      </c>
      <c r="CR34" s="250">
        <v>1756070.5964801516</v>
      </c>
      <c r="CS34" s="252">
        <v>6778.6917305592442</v>
      </c>
      <c r="CT34" s="213">
        <v>1755057.5609024807</v>
      </c>
      <c r="CU34" s="200">
        <v>490870.0569322739</v>
      </c>
      <c r="CV34" s="263">
        <v>2245927.6178347543</v>
      </c>
      <c r="CW34" s="236">
        <f>AL34/('BASES BCE'!M34*1000)</f>
        <v>8.4311193159833549E-3</v>
      </c>
      <c r="CX34" s="237">
        <f>AO34/('BASES BCE'!S34*1000)</f>
        <v>5.8487317866138862E-3</v>
      </c>
      <c r="CY34" s="237">
        <f>AR34/('BASES BCE'!Y34*1000)</f>
        <v>1.4869766435746857E-2</v>
      </c>
      <c r="CZ34" s="279">
        <f>AS34/('BASES BCE'!AE34*1000)</f>
        <v>1.3264097624452392E-2</v>
      </c>
      <c r="DA34" s="281">
        <v>46303.85</v>
      </c>
      <c r="DB34" s="285">
        <v>4934218.07</v>
      </c>
      <c r="DC34" s="286">
        <v>134844.28</v>
      </c>
      <c r="DD34" s="286">
        <v>4294918.07</v>
      </c>
      <c r="DE34" s="286">
        <v>134844.28</v>
      </c>
      <c r="DF34" s="286">
        <v>140</v>
      </c>
      <c r="DG34" s="286">
        <v>5</v>
      </c>
      <c r="DH34" s="286">
        <v>2641</v>
      </c>
      <c r="DI34" s="286">
        <v>635.86</v>
      </c>
      <c r="DJ34" s="309"/>
      <c r="DK34" s="310">
        <v>587.27097396335603</v>
      </c>
      <c r="DL34" s="315">
        <f t="shared" si="8"/>
        <v>21.13145911907327</v>
      </c>
      <c r="DM34" s="312">
        <f t="shared" si="9"/>
        <v>20.998456805149317</v>
      </c>
      <c r="DN34" s="312">
        <f t="shared" si="10"/>
        <v>20.867985398065468</v>
      </c>
      <c r="DO34" s="312">
        <f t="shared" si="11"/>
        <v>20.739999999999995</v>
      </c>
      <c r="DP34" s="312">
        <f t="shared" si="2"/>
        <v>21.669724137931027</v>
      </c>
      <c r="DQ34" s="312">
        <f t="shared" si="3"/>
        <v>21.548825944170765</v>
      </c>
      <c r="DR34" s="312">
        <f t="shared" si="4"/>
        <v>21.422819376026265</v>
      </c>
      <c r="DS34" s="312">
        <f t="shared" si="5"/>
        <v>21.291704433497529</v>
      </c>
      <c r="DT34" s="316">
        <f t="shared" si="6"/>
        <v>21.153778325123145</v>
      </c>
    </row>
    <row r="35" spans="1:124" x14ac:dyDescent="0.25">
      <c r="A35" s="191">
        <v>4</v>
      </c>
      <c r="B35" s="192" t="s">
        <v>344</v>
      </c>
      <c r="C35" s="2">
        <v>405</v>
      </c>
      <c r="D35" s="7" t="s">
        <v>35</v>
      </c>
      <c r="E35" s="63">
        <v>113489.00000000001</v>
      </c>
      <c r="F35" s="41">
        <v>17561</v>
      </c>
      <c r="G35" s="33">
        <v>20733</v>
      </c>
      <c r="H35" s="33">
        <v>3100</v>
      </c>
      <c r="I35" s="33">
        <v>5643600.9999999991</v>
      </c>
      <c r="J35" s="33">
        <v>1605910.5714285707</v>
      </c>
      <c r="K35" s="33">
        <v>294101.99999999983</v>
      </c>
      <c r="L35" s="33">
        <v>99360.85714285713</v>
      </c>
      <c r="M35" s="33">
        <v>8359875.7142857164</v>
      </c>
      <c r="N35" s="33">
        <v>1024897.2857142854</v>
      </c>
      <c r="O35" s="33">
        <v>214836.00000000003</v>
      </c>
      <c r="P35" s="65">
        <f t="shared" si="0"/>
        <v>17283977.428571429</v>
      </c>
      <c r="Q35" s="71">
        <v>1122</v>
      </c>
      <c r="R35" s="72">
        <v>1092.9999999999998</v>
      </c>
      <c r="S35" s="73">
        <f t="shared" si="1"/>
        <v>2215</v>
      </c>
      <c r="T35" s="79">
        <v>31282328.142857127</v>
      </c>
      <c r="U35" s="80">
        <v>643638</v>
      </c>
      <c r="V35" s="80">
        <v>5606101.8571428573</v>
      </c>
      <c r="W35" s="81">
        <f t="shared" si="7"/>
        <v>37532067.999999985</v>
      </c>
      <c r="X35" s="83">
        <v>2685989</v>
      </c>
      <c r="Y35" s="85">
        <v>10359249.142857146</v>
      </c>
      <c r="Z35" s="86">
        <v>280</v>
      </c>
      <c r="AA35" s="333">
        <v>29839.552734375</v>
      </c>
      <c r="AB35" s="333">
        <v>30060.779296875</v>
      </c>
      <c r="AC35" s="333">
        <v>30284.587890625</v>
      </c>
      <c r="AD35" s="92">
        <v>30511</v>
      </c>
      <c r="AE35" s="92">
        <v>32138</v>
      </c>
      <c r="AF35" s="92">
        <v>32404</v>
      </c>
      <c r="AG35" s="92">
        <v>32664</v>
      </c>
      <c r="AH35" s="92">
        <v>32913</v>
      </c>
      <c r="AI35" s="93">
        <v>33155</v>
      </c>
      <c r="AJ35" s="166">
        <v>669391.26</v>
      </c>
      <c r="AK35" s="20">
        <v>225566.37999999998</v>
      </c>
      <c r="AL35" s="21">
        <v>1042629.9900000001</v>
      </c>
      <c r="AM35" s="101">
        <v>520392.20999999996</v>
      </c>
      <c r="AN35" s="102">
        <v>169408.80999999997</v>
      </c>
      <c r="AO35" s="194">
        <v>854566.2899999998</v>
      </c>
      <c r="AP35" s="197">
        <v>704805.87</v>
      </c>
      <c r="AQ35" s="195">
        <v>305292.2</v>
      </c>
      <c r="AR35" s="219">
        <v>1247851.3999999999</v>
      </c>
      <c r="AS35" s="222">
        <v>1361541.57</v>
      </c>
      <c r="AT35" s="220">
        <v>1700892.4286</v>
      </c>
      <c r="AU35" s="240">
        <v>2190796.7831999999</v>
      </c>
      <c r="AV35" s="247">
        <v>3519204.0599999996</v>
      </c>
      <c r="AW35" s="248">
        <v>7912083.0099999998</v>
      </c>
      <c r="AX35" s="241">
        <v>4943340.49</v>
      </c>
      <c r="AY35" s="173">
        <v>4975813.47</v>
      </c>
      <c r="AZ35" s="173"/>
      <c r="BA35" s="173"/>
      <c r="BB35" s="173"/>
      <c r="BC35" s="173">
        <v>9919153.9600000009</v>
      </c>
      <c r="BD35" s="173">
        <v>3731146.91</v>
      </c>
      <c r="BE35" s="173">
        <v>1551179.91</v>
      </c>
      <c r="BF35" s="173"/>
      <c r="BG35" s="173"/>
      <c r="BH35" s="173"/>
      <c r="BI35" s="174">
        <v>5282326.82</v>
      </c>
      <c r="BJ35" s="176">
        <v>8325310.1899999995</v>
      </c>
      <c r="BK35" s="175">
        <v>7291706.4100000001</v>
      </c>
      <c r="BL35" s="175">
        <v>6134940.8800000008</v>
      </c>
      <c r="BM35" s="175"/>
      <c r="BN35" s="175">
        <v>21751957.479999997</v>
      </c>
      <c r="BO35" s="175">
        <v>5221929.7</v>
      </c>
      <c r="BP35" s="175">
        <v>3183776.2399999993</v>
      </c>
      <c r="BQ35" s="175">
        <v>1968666.09</v>
      </c>
      <c r="BR35" s="175"/>
      <c r="BS35" s="177">
        <v>10374372.029999999</v>
      </c>
      <c r="BT35" s="181"/>
      <c r="BU35" s="182"/>
      <c r="BV35" s="182"/>
      <c r="BW35" s="182"/>
      <c r="BX35" s="182"/>
      <c r="BY35" s="182"/>
      <c r="BZ35" s="182">
        <v>7033923.1399999997</v>
      </c>
      <c r="CA35" s="182">
        <v>3512041.3400000008</v>
      </c>
      <c r="CB35" s="182">
        <v>2244860.8100000005</v>
      </c>
      <c r="CC35" s="182"/>
      <c r="CD35" s="183">
        <v>12790825.289999999</v>
      </c>
      <c r="CE35" s="188">
        <v>11024771.450000001</v>
      </c>
      <c r="CF35" s="187"/>
      <c r="CG35" s="187"/>
      <c r="CH35" s="187"/>
      <c r="CI35" s="187">
        <f t="shared" ref="CI35:CI43" si="12">SUM(CE35:CH35)</f>
        <v>11024771.450000001</v>
      </c>
      <c r="CJ35" s="187">
        <v>6952264.5500000007</v>
      </c>
      <c r="CK35" s="187">
        <v>3974594.13</v>
      </c>
      <c r="CL35" s="187">
        <v>2418144.2899999996</v>
      </c>
      <c r="CM35" s="187"/>
      <c r="CN35" s="201">
        <f>SUM(CJ35:CM35)</f>
        <v>13345002.969999999</v>
      </c>
      <c r="CO35" s="251">
        <v>2958390.1176350014</v>
      </c>
      <c r="CP35" s="250">
        <v>801663.52125452191</v>
      </c>
      <c r="CQ35" s="250">
        <v>3760053.6388895204</v>
      </c>
      <c r="CR35" s="250">
        <v>2861851.4895542543</v>
      </c>
      <c r="CS35" s="252">
        <v>96538.628080746086</v>
      </c>
      <c r="CT35" s="213">
        <v>3749807.9585608859</v>
      </c>
      <c r="CU35" s="200">
        <v>801663.52125452191</v>
      </c>
      <c r="CV35" s="263">
        <v>4551471.4798154049</v>
      </c>
      <c r="CW35" s="236">
        <f>AL35/('BASES BCE'!M35*1000)</f>
        <v>2.0631002072738363E-2</v>
      </c>
      <c r="CX35" s="237">
        <f>AO35/('BASES BCE'!S35*1000)</f>
        <v>1.6032539641349108E-2</v>
      </c>
      <c r="CY35" s="237">
        <f>AR35/('BASES BCE'!Y35*1000)</f>
        <v>2.3555917205996955E-2</v>
      </c>
      <c r="CZ35" s="279">
        <f>AS35/('BASES BCE'!AE35*1000)</f>
        <v>2.275928302920377E-2</v>
      </c>
      <c r="DA35" s="281">
        <v>289486.73</v>
      </c>
      <c r="DB35" s="285">
        <v>9411939.2200000007</v>
      </c>
      <c r="DC35" s="286">
        <v>822008.99</v>
      </c>
      <c r="DD35" s="286">
        <v>8103112.8799999999</v>
      </c>
      <c r="DE35" s="286">
        <v>670202.06999999995</v>
      </c>
      <c r="DF35" s="286">
        <v>197</v>
      </c>
      <c r="DG35" s="286">
        <v>15</v>
      </c>
      <c r="DH35" s="286">
        <v>15739.29</v>
      </c>
      <c r="DI35" s="286">
        <v>3242.55</v>
      </c>
      <c r="DJ35" s="309">
        <v>288</v>
      </c>
      <c r="DK35" s="310">
        <v>382.775059591017</v>
      </c>
      <c r="DL35" s="315">
        <f t="shared" si="8"/>
        <v>77.95584374347068</v>
      </c>
      <c r="DM35" s="312">
        <f t="shared" si="9"/>
        <v>78.533798228635874</v>
      </c>
      <c r="DN35" s="312">
        <f t="shared" si="10"/>
        <v>79.118498271499504</v>
      </c>
      <c r="DO35" s="312">
        <f t="shared" si="11"/>
        <v>79.710000000000093</v>
      </c>
      <c r="DP35" s="312">
        <f t="shared" si="2"/>
        <v>83.960538166562969</v>
      </c>
      <c r="DQ35" s="312">
        <f t="shared" si="3"/>
        <v>84.655463275540072</v>
      </c>
      <c r="DR35" s="312">
        <f t="shared" si="4"/>
        <v>85.334713382059022</v>
      </c>
      <c r="DS35" s="312">
        <f t="shared" si="5"/>
        <v>85.98522598407142</v>
      </c>
      <c r="DT35" s="316">
        <f t="shared" si="6"/>
        <v>86.617451083215983</v>
      </c>
    </row>
    <row r="36" spans="1:124" ht="30" x14ac:dyDescent="0.25">
      <c r="A36" s="193">
        <v>4</v>
      </c>
      <c r="B36" s="192" t="s">
        <v>344</v>
      </c>
      <c r="C36" s="2">
        <v>406</v>
      </c>
      <c r="D36" s="7" t="s">
        <v>36</v>
      </c>
      <c r="E36" s="63">
        <v>3050</v>
      </c>
      <c r="F36" s="41">
        <v>100</v>
      </c>
      <c r="G36" s="33">
        <v>5400</v>
      </c>
      <c r="H36" s="33">
        <v>35</v>
      </c>
      <c r="I36" s="33">
        <v>743807.57142857136</v>
      </c>
      <c r="J36" s="33">
        <v>204865.57142857136</v>
      </c>
      <c r="K36" s="33">
        <v>145957</v>
      </c>
      <c r="L36" s="33">
        <v>10633.714285714286</v>
      </c>
      <c r="M36" s="33">
        <v>708051.42857142899</v>
      </c>
      <c r="N36" s="33">
        <v>36946.857142857145</v>
      </c>
      <c r="O36" s="33">
        <v>23788.999999999993</v>
      </c>
      <c r="P36" s="65">
        <f t="shared" si="0"/>
        <v>1879586.142857143</v>
      </c>
      <c r="Q36" s="71">
        <v>171</v>
      </c>
      <c r="R36" s="72">
        <v>183</v>
      </c>
      <c r="S36" s="73">
        <f t="shared" si="1"/>
        <v>354</v>
      </c>
      <c r="T36" s="79">
        <v>4495673.8571428563</v>
      </c>
      <c r="U36" s="80"/>
      <c r="V36" s="80">
        <v>73907.000000000015</v>
      </c>
      <c r="W36" s="81">
        <f t="shared" si="7"/>
        <v>4569580.8571428563</v>
      </c>
      <c r="X36" s="83">
        <v>208846.00000000003</v>
      </c>
      <c r="Y36" s="85">
        <v>1069507.7142857143</v>
      </c>
      <c r="Z36" s="86">
        <v>95</v>
      </c>
      <c r="AA36" s="333">
        <v>7356.0009765625</v>
      </c>
      <c r="AB36" s="333">
        <v>7444.14208984375</v>
      </c>
      <c r="AC36" s="333">
        <v>7533.4697265625</v>
      </c>
      <c r="AD36" s="92">
        <v>7624</v>
      </c>
      <c r="AE36" s="92">
        <v>8052</v>
      </c>
      <c r="AF36" s="92">
        <v>8155</v>
      </c>
      <c r="AG36" s="92">
        <v>8258</v>
      </c>
      <c r="AH36" s="92">
        <v>8358</v>
      </c>
      <c r="AI36" s="93">
        <v>8458</v>
      </c>
      <c r="AJ36" s="166">
        <v>151935.74</v>
      </c>
      <c r="AK36" s="20">
        <v>29922.81</v>
      </c>
      <c r="AL36" s="21">
        <v>219039.69000000006</v>
      </c>
      <c r="AM36" s="101">
        <v>90358.12000000001</v>
      </c>
      <c r="AN36" s="102">
        <v>30494.13</v>
      </c>
      <c r="AO36" s="194">
        <v>157810.12000000002</v>
      </c>
      <c r="AP36" s="197">
        <v>132435.04999999999</v>
      </c>
      <c r="AQ36" s="195">
        <v>65995.19</v>
      </c>
      <c r="AR36" s="219">
        <v>250641.78999999998</v>
      </c>
      <c r="AS36" s="222">
        <v>301599.43</v>
      </c>
      <c r="AT36" s="220">
        <v>299970.83799999999</v>
      </c>
      <c r="AU36" s="240">
        <v>292556.86459999997</v>
      </c>
      <c r="AV36" s="247">
        <v>23083.71</v>
      </c>
      <c r="AW36" s="248">
        <v>1594183.96</v>
      </c>
      <c r="AX36" s="241">
        <v>1105162.06</v>
      </c>
      <c r="AY36" s="173"/>
      <c r="AZ36" s="173"/>
      <c r="BA36" s="173"/>
      <c r="BB36" s="173"/>
      <c r="BC36" s="173">
        <v>1105162.06</v>
      </c>
      <c r="BD36" s="173">
        <v>773801.32</v>
      </c>
      <c r="BE36" s="173">
        <v>1814242.34</v>
      </c>
      <c r="BF36" s="173"/>
      <c r="BG36" s="173"/>
      <c r="BH36" s="173"/>
      <c r="BI36" s="174">
        <v>2588043.66</v>
      </c>
      <c r="BJ36" s="176">
        <v>1378511.8599999999</v>
      </c>
      <c r="BK36" s="175"/>
      <c r="BL36" s="175">
        <v>10550360.6</v>
      </c>
      <c r="BM36" s="175"/>
      <c r="BN36" s="175">
        <v>11928872.459999999</v>
      </c>
      <c r="BO36" s="175">
        <v>1280499</v>
      </c>
      <c r="BP36" s="175">
        <v>2406812.1900000004</v>
      </c>
      <c r="BQ36" s="175">
        <v>1257459.51</v>
      </c>
      <c r="BR36" s="175"/>
      <c r="BS36" s="177">
        <v>4944770.7</v>
      </c>
      <c r="BT36" s="181">
        <v>4114369.12</v>
      </c>
      <c r="BU36" s="182"/>
      <c r="BV36" s="182">
        <v>19400172.480000004</v>
      </c>
      <c r="BW36" s="182"/>
      <c r="BX36" s="182"/>
      <c r="BY36" s="182">
        <v>23514541.600000001</v>
      </c>
      <c r="BZ36" s="182">
        <v>1525009.03</v>
      </c>
      <c r="CA36" s="182">
        <v>2991479.7</v>
      </c>
      <c r="CB36" s="182">
        <v>1417717.45</v>
      </c>
      <c r="CC36" s="182"/>
      <c r="CD36" s="183">
        <v>5934206.1799999997</v>
      </c>
      <c r="CE36" s="188">
        <v>3056293.1999999997</v>
      </c>
      <c r="CF36" s="187"/>
      <c r="CG36" s="187"/>
      <c r="CH36" s="187"/>
      <c r="CI36" s="187">
        <f t="shared" si="12"/>
        <v>3056293.1999999997</v>
      </c>
      <c r="CJ36" s="187">
        <v>2191042.61</v>
      </c>
      <c r="CK36" s="187">
        <v>3240165.75</v>
      </c>
      <c r="CL36" s="187">
        <v>1809802.8599999999</v>
      </c>
      <c r="CM36" s="187"/>
      <c r="CN36" s="201">
        <f>SUM(CJ36:CM36)</f>
        <v>7241011.2199999988</v>
      </c>
      <c r="CO36" s="251">
        <v>1094687.3462043211</v>
      </c>
      <c r="CP36" s="250">
        <v>292262.59160840564</v>
      </c>
      <c r="CQ36" s="250">
        <v>1386949.9378127267</v>
      </c>
      <c r="CR36" s="250">
        <v>1062934.3773322811</v>
      </c>
      <c r="CS36" s="252">
        <v>31752.968872039986</v>
      </c>
      <c r="CT36" s="213">
        <v>1419228.0617694354</v>
      </c>
      <c r="CU36" s="200">
        <v>292262.59160840564</v>
      </c>
      <c r="CV36" s="263">
        <v>1711490.6533778415</v>
      </c>
      <c r="CW36" s="236">
        <f>AL36/('BASES BCE'!M36*1000)</f>
        <v>1.7550936915205984E-2</v>
      </c>
      <c r="CX36" s="237">
        <f>AO36/('BASES BCE'!S36*1000)</f>
        <v>9.0274337878735733E-3</v>
      </c>
      <c r="CY36" s="237">
        <f>AR36/('BASES BCE'!Y36*1000)</f>
        <v>1.7201002312380247E-2</v>
      </c>
      <c r="CZ36" s="279">
        <f>AS36/('BASES BCE'!AE36*1000)</f>
        <v>2.2084885736939355E-2</v>
      </c>
      <c r="DA36" s="281">
        <v>204538.97</v>
      </c>
      <c r="DB36" s="285">
        <v>2685956.15</v>
      </c>
      <c r="DC36" s="286">
        <v>138128.4</v>
      </c>
      <c r="DD36" s="286">
        <v>2653989.0099999998</v>
      </c>
      <c r="DE36" s="286">
        <v>138128.4</v>
      </c>
      <c r="DF36" s="286">
        <v>116</v>
      </c>
      <c r="DG36" s="286">
        <v>8</v>
      </c>
      <c r="DH36" s="286">
        <v>1356.93</v>
      </c>
      <c r="DI36" s="286">
        <v>200</v>
      </c>
      <c r="DJ36" s="309"/>
      <c r="DK36" s="310">
        <v>69.089261440870004</v>
      </c>
      <c r="DL36" s="315">
        <f t="shared" si="8"/>
        <v>106.4709742607124</v>
      </c>
      <c r="DM36" s="312">
        <f t="shared" si="9"/>
        <v>107.74673132401067</v>
      </c>
      <c r="DN36" s="312">
        <f t="shared" si="10"/>
        <v>109.03966216240443</v>
      </c>
      <c r="DO36" s="312">
        <f t="shared" si="11"/>
        <v>110.34999999999992</v>
      </c>
      <c r="DP36" s="312">
        <f t="shared" si="2"/>
        <v>116.54488457502616</v>
      </c>
      <c r="DQ36" s="312">
        <f t="shared" si="3"/>
        <v>118.0357096012591</v>
      </c>
      <c r="DR36" s="312">
        <f t="shared" si="4"/>
        <v>119.52653462749205</v>
      </c>
      <c r="DS36" s="312">
        <f t="shared" si="5"/>
        <v>120.97393756558229</v>
      </c>
      <c r="DT36" s="316">
        <f t="shared" si="6"/>
        <v>122.42134050367254</v>
      </c>
    </row>
    <row r="37" spans="1:124" x14ac:dyDescent="0.25">
      <c r="A37" s="191">
        <v>5</v>
      </c>
      <c r="B37" s="192" t="s">
        <v>345</v>
      </c>
      <c r="C37" s="2">
        <v>501</v>
      </c>
      <c r="D37" s="7" t="s">
        <v>37</v>
      </c>
      <c r="E37" s="63">
        <v>2853102.9999999986</v>
      </c>
      <c r="F37" s="41">
        <v>213126</v>
      </c>
      <c r="G37" s="33">
        <v>2167868</v>
      </c>
      <c r="H37" s="33">
        <v>23441.000000000007</v>
      </c>
      <c r="I37" s="33">
        <v>125529888.71428585</v>
      </c>
      <c r="J37" s="33">
        <v>70349004.000000015</v>
      </c>
      <c r="K37" s="33">
        <v>5235466.4285714338</v>
      </c>
      <c r="L37" s="33">
        <v>2455704.7142857104</v>
      </c>
      <c r="M37" s="33">
        <v>155600636.42857143</v>
      </c>
      <c r="N37" s="33">
        <v>30894092.857142817</v>
      </c>
      <c r="O37" s="33">
        <v>4247510.9999999953</v>
      </c>
      <c r="P37" s="65">
        <f t="shared" si="0"/>
        <v>396716739.14285719</v>
      </c>
      <c r="Q37" s="71">
        <v>15012.999999999995</v>
      </c>
      <c r="R37" s="72">
        <v>9571.00000000002</v>
      </c>
      <c r="S37" s="73">
        <f t="shared" si="1"/>
        <v>24584.000000000015</v>
      </c>
      <c r="T37" s="79">
        <v>566900310.8571434</v>
      </c>
      <c r="U37" s="80">
        <v>2472153.2857142864</v>
      </c>
      <c r="V37" s="80">
        <v>25248171.999999985</v>
      </c>
      <c r="W37" s="81">
        <f t="shared" si="7"/>
        <v>594620636.14285767</v>
      </c>
      <c r="X37" s="83">
        <v>55976995.999999911</v>
      </c>
      <c r="Y37" s="85">
        <v>233640811.57142937</v>
      </c>
      <c r="Z37" s="86">
        <v>3253</v>
      </c>
      <c r="AA37" s="333">
        <v>161019.40625</v>
      </c>
      <c r="AB37" s="333">
        <v>164111.625</v>
      </c>
      <c r="AC37" s="333">
        <v>167267.703125</v>
      </c>
      <c r="AD37" s="92">
        <v>170489</v>
      </c>
      <c r="AE37" s="92">
        <v>179794</v>
      </c>
      <c r="AF37" s="92">
        <v>182748</v>
      </c>
      <c r="AG37" s="92">
        <v>185698</v>
      </c>
      <c r="AH37" s="92">
        <v>188627</v>
      </c>
      <c r="AI37" s="93">
        <v>191539</v>
      </c>
      <c r="AJ37" s="166">
        <v>8391275.8600000013</v>
      </c>
      <c r="AK37" s="20">
        <v>7310905.3299999982</v>
      </c>
      <c r="AL37" s="21">
        <v>17357850.869999997</v>
      </c>
      <c r="AM37" s="101">
        <v>7221705.9300000006</v>
      </c>
      <c r="AN37" s="102">
        <v>6647793.5500000007</v>
      </c>
      <c r="AO37" s="194">
        <v>15817584.75</v>
      </c>
      <c r="AP37" s="197">
        <v>7769932.5499999998</v>
      </c>
      <c r="AQ37" s="195">
        <v>8268398.4899999993</v>
      </c>
      <c r="AR37" s="219">
        <v>18669127.98</v>
      </c>
      <c r="AS37" s="222">
        <v>21618506.469999999</v>
      </c>
      <c r="AT37" s="220">
        <v>34391993.246899992</v>
      </c>
      <c r="AU37" s="240">
        <v>41707715.316800006</v>
      </c>
      <c r="AV37" s="247">
        <v>230224661.00999999</v>
      </c>
      <c r="AW37" s="248">
        <v>46321401.289999999</v>
      </c>
      <c r="AX37" s="241">
        <v>1160087.4099999999</v>
      </c>
      <c r="AY37" s="173"/>
      <c r="AZ37" s="173"/>
      <c r="BA37" s="173"/>
      <c r="BB37" s="173"/>
      <c r="BC37" s="173">
        <v>1160087.4099999999</v>
      </c>
      <c r="BD37" s="173">
        <v>703085.97</v>
      </c>
      <c r="BE37" s="173"/>
      <c r="BF37" s="173"/>
      <c r="BG37" s="173"/>
      <c r="BH37" s="173"/>
      <c r="BI37" s="174">
        <v>703085.97</v>
      </c>
      <c r="BJ37" s="176">
        <v>584489.21</v>
      </c>
      <c r="BK37" s="175"/>
      <c r="BL37" s="175"/>
      <c r="BM37" s="175"/>
      <c r="BN37" s="175">
        <v>584489.21</v>
      </c>
      <c r="BO37" s="175">
        <v>657905.02</v>
      </c>
      <c r="BP37" s="175"/>
      <c r="BQ37" s="175"/>
      <c r="BR37" s="175"/>
      <c r="BS37" s="177">
        <v>657905.02</v>
      </c>
      <c r="BT37" s="181">
        <v>148419.26</v>
      </c>
      <c r="BU37" s="182"/>
      <c r="BV37" s="182"/>
      <c r="BW37" s="182"/>
      <c r="BX37" s="182"/>
      <c r="BY37" s="182">
        <v>148419.26</v>
      </c>
      <c r="BZ37" s="182">
        <v>1141709.08</v>
      </c>
      <c r="CA37" s="182"/>
      <c r="CB37" s="182"/>
      <c r="CC37" s="182"/>
      <c r="CD37" s="183">
        <v>1141709.08</v>
      </c>
      <c r="CE37" s="188">
        <v>248403.09</v>
      </c>
      <c r="CF37" s="187"/>
      <c r="CG37" s="187"/>
      <c r="CH37" s="187"/>
      <c r="CI37" s="187">
        <f t="shared" si="12"/>
        <v>248403.09</v>
      </c>
      <c r="CJ37" s="187"/>
      <c r="CK37" s="187"/>
      <c r="CL37" s="187"/>
      <c r="CM37" s="187"/>
      <c r="CN37" s="201"/>
      <c r="CO37" s="251">
        <v>32981136.733369742</v>
      </c>
      <c r="CP37" s="250">
        <v>8217450.3227941468</v>
      </c>
      <c r="CQ37" s="250">
        <v>41198587.056163959</v>
      </c>
      <c r="CR37" s="250">
        <v>32117601.379298709</v>
      </c>
      <c r="CS37" s="252">
        <v>863535.35407112772</v>
      </c>
      <c r="CT37" s="213">
        <v>37351535.232653268</v>
      </c>
      <c r="CU37" s="200">
        <v>8217450.3227941468</v>
      </c>
      <c r="CV37" s="263">
        <v>45568985.555447437</v>
      </c>
      <c r="CW37" s="236">
        <f>AL37/('BASES BCE'!M37*1000)</f>
        <v>3.3724082618355661E-2</v>
      </c>
      <c r="CX37" s="237">
        <f>AO37/('BASES BCE'!S37*1000)</f>
        <v>2.9023625059116525E-2</v>
      </c>
      <c r="CY37" s="237">
        <f>AR37/('BASES BCE'!Y37*1000)</f>
        <v>3.1419146082907946E-2</v>
      </c>
      <c r="CZ37" s="279">
        <f>AS37/('BASES BCE'!AE37*1000)</f>
        <v>3.2089712178027342E-2</v>
      </c>
      <c r="DA37" s="281">
        <v>65000</v>
      </c>
      <c r="DB37" s="285">
        <v>44349436.710000001</v>
      </c>
      <c r="DC37" s="286">
        <v>9473969.3699999992</v>
      </c>
      <c r="DD37" s="286">
        <v>31019674.120000001</v>
      </c>
      <c r="DE37" s="286">
        <v>9236451.9299999997</v>
      </c>
      <c r="DF37" s="286">
        <v>414</v>
      </c>
      <c r="DG37" s="286">
        <v>21</v>
      </c>
      <c r="DH37" s="286">
        <v>60330.05</v>
      </c>
      <c r="DI37" s="286">
        <v>2094.27</v>
      </c>
      <c r="DJ37" s="309">
        <v>56.38</v>
      </c>
      <c r="DK37" s="310">
        <v>1385.6388199999999</v>
      </c>
      <c r="DL37" s="315">
        <f t="shared" si="8"/>
        <v>116.20590006997639</v>
      </c>
      <c r="DM37" s="312">
        <f t="shared" si="9"/>
        <v>118.43751967053002</v>
      </c>
      <c r="DN37" s="312">
        <f t="shared" si="10"/>
        <v>120.71522586600166</v>
      </c>
      <c r="DO37" s="312">
        <f t="shared" si="11"/>
        <v>123.03999970208687</v>
      </c>
      <c r="DP37" s="312">
        <f t="shared" si="2"/>
        <v>129.75531387032012</v>
      </c>
      <c r="DQ37" s="312">
        <f t="shared" si="3"/>
        <v>131.88718254876838</v>
      </c>
      <c r="DR37" s="312">
        <f t="shared" si="4"/>
        <v>134.01616447206641</v>
      </c>
      <c r="DS37" s="312">
        <f t="shared" si="5"/>
        <v>136.1299909308257</v>
      </c>
      <c r="DT37" s="316">
        <f t="shared" si="6"/>
        <v>138.23154868019648</v>
      </c>
    </row>
    <row r="38" spans="1:124" x14ac:dyDescent="0.25">
      <c r="A38" s="191">
        <v>5</v>
      </c>
      <c r="B38" s="192" t="s">
        <v>345</v>
      </c>
      <c r="C38" s="2">
        <v>502</v>
      </c>
      <c r="D38" s="7" t="s">
        <v>38</v>
      </c>
      <c r="E38" s="63">
        <v>63487</v>
      </c>
      <c r="F38" s="41">
        <v>23530</v>
      </c>
      <c r="G38" s="33">
        <v>32155</v>
      </c>
      <c r="H38" s="33">
        <v>37354</v>
      </c>
      <c r="I38" s="33">
        <v>5012861.428571431</v>
      </c>
      <c r="J38" s="33">
        <v>6024220.5714285746</v>
      </c>
      <c r="K38" s="33">
        <v>776142.71428571409</v>
      </c>
      <c r="L38" s="33">
        <v>425738.7142857142</v>
      </c>
      <c r="M38" s="33">
        <v>16768308.142857151</v>
      </c>
      <c r="N38" s="33">
        <v>11052255.428571455</v>
      </c>
      <c r="O38" s="33">
        <v>471758.99999999994</v>
      </c>
      <c r="P38" s="65">
        <f t="shared" si="0"/>
        <v>40624325.000000045</v>
      </c>
      <c r="Q38" s="71">
        <v>1413.9999999999998</v>
      </c>
      <c r="R38" s="72">
        <v>1254.9999999999995</v>
      </c>
      <c r="S38" s="73">
        <f t="shared" si="1"/>
        <v>2668.9999999999991</v>
      </c>
      <c r="T38" s="79">
        <v>95784358.000000089</v>
      </c>
      <c r="U38" s="80">
        <v>840175.57142857159</v>
      </c>
      <c r="V38" s="80">
        <v>2921496</v>
      </c>
      <c r="W38" s="81">
        <f t="shared" si="7"/>
        <v>99546029.571428657</v>
      </c>
      <c r="X38" s="83">
        <v>9996924</v>
      </c>
      <c r="Y38" s="85">
        <v>23994410.142857142</v>
      </c>
      <c r="Z38" s="86">
        <v>292.99999999999989</v>
      </c>
      <c r="AA38" s="333">
        <v>38372.87109375</v>
      </c>
      <c r="AB38" s="333">
        <v>39603.20703125</v>
      </c>
      <c r="AC38" s="333">
        <v>40883.609375</v>
      </c>
      <c r="AD38" s="92">
        <v>42216</v>
      </c>
      <c r="AE38" s="92">
        <v>44824</v>
      </c>
      <c r="AF38" s="92">
        <v>46093</v>
      </c>
      <c r="AG38" s="92">
        <v>47383</v>
      </c>
      <c r="AH38" s="92">
        <v>48691</v>
      </c>
      <c r="AI38" s="93">
        <v>50019</v>
      </c>
      <c r="AJ38" s="166">
        <v>620632.56999999995</v>
      </c>
      <c r="AK38" s="20">
        <v>105321.34000000001</v>
      </c>
      <c r="AL38" s="21">
        <v>912638.64999999967</v>
      </c>
      <c r="AM38" s="101">
        <v>694367.79999999993</v>
      </c>
      <c r="AN38" s="102">
        <v>133760.81</v>
      </c>
      <c r="AO38" s="194">
        <v>1043746.2499999998</v>
      </c>
      <c r="AP38" s="197">
        <v>785824.77</v>
      </c>
      <c r="AQ38" s="195">
        <v>280413.08</v>
      </c>
      <c r="AR38" s="219">
        <v>1419400.4200000002</v>
      </c>
      <c r="AS38" s="222">
        <v>1715225.9300000002</v>
      </c>
      <c r="AT38" s="220">
        <v>2347025.7854000004</v>
      </c>
      <c r="AU38" s="240">
        <v>2649436.5231999997</v>
      </c>
      <c r="AV38" s="247">
        <v>408105.95999999996</v>
      </c>
      <c r="AW38" s="248">
        <v>12613595.169999998</v>
      </c>
      <c r="AX38" s="241">
        <v>16267723.35</v>
      </c>
      <c r="AY38" s="173"/>
      <c r="AZ38" s="173"/>
      <c r="BA38" s="173"/>
      <c r="BB38" s="173"/>
      <c r="BC38" s="173">
        <v>16267723.35</v>
      </c>
      <c r="BD38" s="173">
        <v>46139808.950000003</v>
      </c>
      <c r="BE38" s="173"/>
      <c r="BF38" s="173"/>
      <c r="BG38" s="173"/>
      <c r="BH38" s="173"/>
      <c r="BI38" s="174">
        <v>46139808.950000003</v>
      </c>
      <c r="BJ38" s="176">
        <v>25269133.939999998</v>
      </c>
      <c r="BK38" s="175"/>
      <c r="BL38" s="175">
        <v>434181.13</v>
      </c>
      <c r="BM38" s="175"/>
      <c r="BN38" s="175">
        <v>25703315.07</v>
      </c>
      <c r="BO38" s="175">
        <v>70390111.75</v>
      </c>
      <c r="BP38" s="175"/>
      <c r="BQ38" s="175">
        <v>147598.12</v>
      </c>
      <c r="BR38" s="175"/>
      <c r="BS38" s="177">
        <v>70537709.870000005</v>
      </c>
      <c r="BT38" s="181">
        <v>72769895.859999985</v>
      </c>
      <c r="BU38" s="182"/>
      <c r="BV38" s="182">
        <v>3006513.8000000007</v>
      </c>
      <c r="BW38" s="182"/>
      <c r="BX38" s="182"/>
      <c r="BY38" s="182">
        <v>75776409.659999982</v>
      </c>
      <c r="BZ38" s="182">
        <v>115602366.89000003</v>
      </c>
      <c r="CA38" s="182"/>
      <c r="CB38" s="182">
        <v>306002.05</v>
      </c>
      <c r="CC38" s="182"/>
      <c r="CD38" s="183">
        <v>115908368.94000003</v>
      </c>
      <c r="CE38" s="188">
        <v>36292135.18</v>
      </c>
      <c r="CF38" s="187"/>
      <c r="CG38" s="187"/>
      <c r="CH38" s="187"/>
      <c r="CI38" s="187">
        <f t="shared" si="12"/>
        <v>36292135.18</v>
      </c>
      <c r="CJ38" s="187">
        <v>134996382.23000005</v>
      </c>
      <c r="CK38" s="187"/>
      <c r="CL38" s="187">
        <v>384509.88</v>
      </c>
      <c r="CM38" s="187"/>
      <c r="CN38" s="201">
        <f t="shared" ref="CN38:CN43" si="13">SUM(CJ38:CM38)</f>
        <v>135380892.11000004</v>
      </c>
      <c r="CO38" s="251">
        <v>4294258.9782956457</v>
      </c>
      <c r="CP38" s="250">
        <v>1216043.5020403946</v>
      </c>
      <c r="CQ38" s="250">
        <v>5510302.4803360375</v>
      </c>
      <c r="CR38" s="250">
        <v>4175922.8686105525</v>
      </c>
      <c r="CS38" s="252">
        <v>118336.10968509325</v>
      </c>
      <c r="CT38" s="213">
        <v>4772685.1395908901</v>
      </c>
      <c r="CU38" s="200">
        <v>1216043.5020403946</v>
      </c>
      <c r="CV38" s="263">
        <v>5988728.6416312866</v>
      </c>
      <c r="CW38" s="236">
        <f>AL38/('BASES BCE'!M38*1000)</f>
        <v>2.1368410547367836E-2</v>
      </c>
      <c r="CX38" s="237">
        <f>AO38/('BASES BCE'!S38*1000)</f>
        <v>1.6072195258377078E-2</v>
      </c>
      <c r="CY38" s="237">
        <f>AR38/('BASES BCE'!Y38*1000)</f>
        <v>2.3090239576810188E-2</v>
      </c>
      <c r="CZ38" s="279">
        <f>AS38/('BASES BCE'!AE38*1000)</f>
        <v>2.5752719885777566E-2</v>
      </c>
      <c r="DA38" s="281">
        <v>201136.8</v>
      </c>
      <c r="DB38" s="285">
        <v>10610067.060000001</v>
      </c>
      <c r="DC38" s="286">
        <v>5053764.37</v>
      </c>
      <c r="DD38" s="286">
        <v>7296569.29</v>
      </c>
      <c r="DE38" s="286">
        <v>4192341.2</v>
      </c>
      <c r="DF38" s="286">
        <v>225</v>
      </c>
      <c r="DG38" s="286">
        <v>43</v>
      </c>
      <c r="DH38" s="286">
        <v>2557.4</v>
      </c>
      <c r="DI38" s="286">
        <v>1441.12</v>
      </c>
      <c r="DJ38" s="309">
        <v>0</v>
      </c>
      <c r="DK38" s="310">
        <v>655.62975617331904</v>
      </c>
      <c r="DL38" s="315">
        <f t="shared" si="8"/>
        <v>58.528263448137238</v>
      </c>
      <c r="DM38" s="312">
        <f t="shared" si="9"/>
        <v>60.404834677425306</v>
      </c>
      <c r="DN38" s="312">
        <f t="shared" si="10"/>
        <v>62.357769747400255</v>
      </c>
      <c r="DO38" s="312">
        <f t="shared" si="11"/>
        <v>64.389999999999986</v>
      </c>
      <c r="DP38" s="312">
        <f t="shared" si="2"/>
        <v>68.367854841766132</v>
      </c>
      <c r="DQ38" s="312">
        <f t="shared" si="3"/>
        <v>70.303398474512008</v>
      </c>
      <c r="DR38" s="312">
        <f t="shared" si="4"/>
        <v>72.270972380140208</v>
      </c>
      <c r="DS38" s="312">
        <f t="shared" si="5"/>
        <v>74.266000805381822</v>
      </c>
      <c r="DT38" s="316">
        <f t="shared" si="6"/>
        <v>76.291534252416128</v>
      </c>
    </row>
    <row r="39" spans="1:124" x14ac:dyDescent="0.25">
      <c r="A39" s="191">
        <v>5</v>
      </c>
      <c r="B39" s="192" t="s">
        <v>345</v>
      </c>
      <c r="C39" s="2">
        <v>503</v>
      </c>
      <c r="D39" s="7" t="s">
        <v>39</v>
      </c>
      <c r="E39" s="63">
        <v>2414</v>
      </c>
      <c r="F39" s="41">
        <v>0</v>
      </c>
      <c r="G39" s="33">
        <v>13790</v>
      </c>
      <c r="H39" s="33">
        <v>20</v>
      </c>
      <c r="I39" s="33">
        <v>2985783.5714285709</v>
      </c>
      <c r="J39" s="33">
        <v>148662.57142857142</v>
      </c>
      <c r="K39" s="33">
        <v>138716</v>
      </c>
      <c r="L39" s="33">
        <v>23982</v>
      </c>
      <c r="M39" s="33">
        <v>665964.2857142858</v>
      </c>
      <c r="N39" s="33">
        <v>137207</v>
      </c>
      <c r="O39" s="33">
        <v>26946.000000000004</v>
      </c>
      <c r="P39" s="65">
        <f t="shared" si="0"/>
        <v>4141071.4285714282</v>
      </c>
      <c r="Q39" s="71">
        <v>222</v>
      </c>
      <c r="R39" s="72">
        <v>228</v>
      </c>
      <c r="S39" s="73">
        <f t="shared" si="1"/>
        <v>450</v>
      </c>
      <c r="T39" s="79">
        <v>5477792.1428571427</v>
      </c>
      <c r="U39" s="80">
        <v>20540</v>
      </c>
      <c r="V39" s="80">
        <v>372550</v>
      </c>
      <c r="W39" s="81">
        <f t="shared" si="7"/>
        <v>5870882.1428571427</v>
      </c>
      <c r="X39" s="83">
        <v>352381.00000000029</v>
      </c>
      <c r="Y39" s="85">
        <v>977324.85714285716</v>
      </c>
      <c r="Z39" s="86">
        <v>143.00000000000003</v>
      </c>
      <c r="AA39" s="333">
        <v>21239.369140625</v>
      </c>
      <c r="AB39" s="333">
        <v>21478.3125</v>
      </c>
      <c r="AC39" s="333">
        <v>21720.17578125</v>
      </c>
      <c r="AD39" s="92">
        <v>21965</v>
      </c>
      <c r="AE39" s="92">
        <v>23060</v>
      </c>
      <c r="AF39" s="92">
        <v>23259</v>
      </c>
      <c r="AG39" s="92">
        <v>23454</v>
      </c>
      <c r="AH39" s="92">
        <v>23642</v>
      </c>
      <c r="AI39" s="93">
        <v>23824</v>
      </c>
      <c r="AJ39" s="166">
        <v>87085.110000000015</v>
      </c>
      <c r="AK39" s="20">
        <v>64843.599999999991</v>
      </c>
      <c r="AL39" s="21">
        <v>178895.71000000005</v>
      </c>
      <c r="AM39" s="101">
        <v>80045.240000000034</v>
      </c>
      <c r="AN39" s="102">
        <v>55486.7</v>
      </c>
      <c r="AO39" s="194">
        <v>176070.18</v>
      </c>
      <c r="AP39" s="197">
        <v>136952.68</v>
      </c>
      <c r="AQ39" s="195">
        <v>167730.91</v>
      </c>
      <c r="AR39" s="219">
        <v>372502.36999999994</v>
      </c>
      <c r="AS39" s="222">
        <v>400896.75999999995</v>
      </c>
      <c r="AT39" s="220">
        <v>581195.98729999992</v>
      </c>
      <c r="AU39" s="240">
        <v>536938.18360000011</v>
      </c>
      <c r="AV39" s="247">
        <v>91093.1</v>
      </c>
      <c r="AW39" s="248">
        <v>3774167.6500000004</v>
      </c>
      <c r="AX39" s="241">
        <v>7433423.4400000013</v>
      </c>
      <c r="AY39" s="173">
        <v>5133752.43</v>
      </c>
      <c r="AZ39" s="173"/>
      <c r="BA39" s="173"/>
      <c r="BB39" s="173"/>
      <c r="BC39" s="173">
        <v>12567175.870000001</v>
      </c>
      <c r="BD39" s="171"/>
      <c r="BE39" s="171"/>
      <c r="BF39" s="171"/>
      <c r="BG39" s="171"/>
      <c r="BH39" s="171"/>
      <c r="BI39" s="172"/>
      <c r="BJ39" s="176">
        <v>9146472.0800000001</v>
      </c>
      <c r="BK39" s="175">
        <v>7068367.3700000001</v>
      </c>
      <c r="BL39" s="175">
        <v>14015981.220000001</v>
      </c>
      <c r="BM39" s="175"/>
      <c r="BN39" s="175">
        <f>SUM(BJ39:BM39)</f>
        <v>30230820.670000002</v>
      </c>
      <c r="BO39" s="175">
        <v>2856698.8</v>
      </c>
      <c r="BP39" s="175">
        <v>5544949.6799999997</v>
      </c>
      <c r="BQ39" s="175">
        <v>2870609.33</v>
      </c>
      <c r="BR39" s="175"/>
      <c r="BS39" s="177">
        <v>11272257.809999999</v>
      </c>
      <c r="BT39" s="181">
        <v>12489035.919999998</v>
      </c>
      <c r="BU39" s="182">
        <v>22442738.459999997</v>
      </c>
      <c r="BV39" s="182">
        <v>16468207.58</v>
      </c>
      <c r="BW39" s="182"/>
      <c r="BX39" s="182"/>
      <c r="BY39" s="182">
        <v>52079590.899999999</v>
      </c>
      <c r="BZ39" s="182"/>
      <c r="CA39" s="182">
        <v>6657496.5800000001</v>
      </c>
      <c r="CB39" s="182"/>
      <c r="CC39" s="182"/>
      <c r="CD39" s="183">
        <v>13590954.149999999</v>
      </c>
      <c r="CE39" s="188">
        <v>4477307.3499999996</v>
      </c>
      <c r="CF39" s="187">
        <v>9669036.450000003</v>
      </c>
      <c r="CG39" s="187"/>
      <c r="CH39" s="187"/>
      <c r="CI39" s="187">
        <f t="shared" si="12"/>
        <v>14146343.800000003</v>
      </c>
      <c r="CJ39" s="187">
        <v>5643496.3899999997</v>
      </c>
      <c r="CK39" s="187">
        <v>8448780.6199999992</v>
      </c>
      <c r="CL39" s="187">
        <v>3563848.0199999996</v>
      </c>
      <c r="CM39" s="187"/>
      <c r="CN39" s="201">
        <f t="shared" si="13"/>
        <v>17656125.029999997</v>
      </c>
      <c r="CO39" s="251">
        <v>1562025.6432740395</v>
      </c>
      <c r="CP39" s="250">
        <v>641190.69660879148</v>
      </c>
      <c r="CQ39" s="250">
        <v>2203216.3398828311</v>
      </c>
      <c r="CR39" s="250">
        <v>1412322.9148559398</v>
      </c>
      <c r="CS39" s="252">
        <v>149702.72841810007</v>
      </c>
      <c r="CT39" s="213">
        <v>1436274.4244379119</v>
      </c>
      <c r="CU39" s="200">
        <v>641190.69660879148</v>
      </c>
      <c r="CV39" s="263">
        <v>2077465.1210467033</v>
      </c>
      <c r="CW39" s="236">
        <f>AL39/('BASES BCE'!M39*1000)</f>
        <v>6.2655963284137181E-3</v>
      </c>
      <c r="CX39" s="237">
        <f>AO39/('BASES BCE'!S39*1000)</f>
        <v>5.1919937827337335E-3</v>
      </c>
      <c r="CY39" s="237">
        <f>AR39/('BASES BCE'!Y39*1000)</f>
        <v>1.071801276745527E-2</v>
      </c>
      <c r="CZ39" s="279">
        <f>AS39/('BASES BCE'!AE39*1000)</f>
        <v>1.1514014554730891E-2</v>
      </c>
      <c r="DA39" s="281">
        <v>60317.32</v>
      </c>
      <c r="DB39" s="285">
        <v>4407060.3099999996</v>
      </c>
      <c r="DC39" s="286">
        <v>481703.31</v>
      </c>
      <c r="DD39" s="286">
        <v>4393878.8099999996</v>
      </c>
      <c r="DE39" s="286">
        <v>469060.88</v>
      </c>
      <c r="DF39" s="286">
        <v>129</v>
      </c>
      <c r="DG39" s="286">
        <v>22</v>
      </c>
      <c r="DH39" s="286">
        <v>3759.64</v>
      </c>
      <c r="DI39" s="286">
        <v>306</v>
      </c>
      <c r="DJ39" s="309">
        <v>0</v>
      </c>
      <c r="DK39" s="310">
        <v>722.05785667324096</v>
      </c>
      <c r="DL39" s="315">
        <f t="shared" si="8"/>
        <v>29.415051639326784</v>
      </c>
      <c r="DM39" s="312">
        <f t="shared" si="9"/>
        <v>29.745971602549524</v>
      </c>
      <c r="DN39" s="312">
        <f t="shared" si="10"/>
        <v>30.080935454842944</v>
      </c>
      <c r="DO39" s="312">
        <f t="shared" si="11"/>
        <v>30.420000000000012</v>
      </c>
      <c r="DP39" s="312">
        <f t="shared" si="2"/>
        <v>31.936498975643083</v>
      </c>
      <c r="DQ39" s="312">
        <f t="shared" si="3"/>
        <v>32.212100159344423</v>
      </c>
      <c r="DR39" s="312">
        <f t="shared" si="4"/>
        <v>32.482161620760316</v>
      </c>
      <c r="DS39" s="312">
        <f t="shared" si="5"/>
        <v>32.74252856817666</v>
      </c>
      <c r="DT39" s="316">
        <f t="shared" si="6"/>
        <v>32.994585932164824</v>
      </c>
    </row>
    <row r="40" spans="1:124" x14ac:dyDescent="0.25">
      <c r="A40" s="191">
        <v>5</v>
      </c>
      <c r="B40" s="192" t="s">
        <v>345</v>
      </c>
      <c r="C40" s="2">
        <v>504</v>
      </c>
      <c r="D40" s="7" t="s">
        <v>40</v>
      </c>
      <c r="E40" s="63">
        <v>9755</v>
      </c>
      <c r="F40" s="41">
        <v>634090</v>
      </c>
      <c r="G40" s="33">
        <v>630770</v>
      </c>
      <c r="H40" s="33">
        <v>2281</v>
      </c>
      <c r="I40" s="33">
        <v>6385429.2857142845</v>
      </c>
      <c r="J40" s="33">
        <v>3558654.5714285714</v>
      </c>
      <c r="K40" s="33">
        <v>454198.1428571429</v>
      </c>
      <c r="L40" s="33">
        <v>76311.85714285713</v>
      </c>
      <c r="M40" s="33">
        <v>5400267.4285714272</v>
      </c>
      <c r="N40" s="33">
        <v>1421162.1428571432</v>
      </c>
      <c r="O40" s="33">
        <v>133315</v>
      </c>
      <c r="P40" s="65">
        <f t="shared" si="0"/>
        <v>18696479.428571425</v>
      </c>
      <c r="Q40" s="71">
        <v>940</v>
      </c>
      <c r="R40" s="72">
        <v>901.99999999999977</v>
      </c>
      <c r="S40" s="73">
        <f t="shared" si="1"/>
        <v>1841.9999999999998</v>
      </c>
      <c r="T40" s="79">
        <v>175929466.14285719</v>
      </c>
      <c r="U40" s="80">
        <v>33321</v>
      </c>
      <c r="V40" s="80">
        <v>24545394</v>
      </c>
      <c r="W40" s="81">
        <f t="shared" si="7"/>
        <v>200508181.14285719</v>
      </c>
      <c r="X40" s="83">
        <v>1892788.9999999995</v>
      </c>
      <c r="Y40" s="85">
        <v>9489432</v>
      </c>
      <c r="Z40" s="86">
        <v>443.00000000000023</v>
      </c>
      <c r="AA40" s="333">
        <v>66108.0390625</v>
      </c>
      <c r="AB40" s="333">
        <v>67072.953125</v>
      </c>
      <c r="AC40" s="333">
        <v>68055.1484375</v>
      </c>
      <c r="AD40" s="92">
        <v>69055</v>
      </c>
      <c r="AE40" s="92">
        <v>72632</v>
      </c>
      <c r="AF40" s="92">
        <v>73494</v>
      </c>
      <c r="AG40" s="92">
        <v>74345</v>
      </c>
      <c r="AH40" s="92">
        <v>75179</v>
      </c>
      <c r="AI40" s="93">
        <v>75998</v>
      </c>
      <c r="AJ40" s="166">
        <v>430531.27999999997</v>
      </c>
      <c r="AK40" s="20">
        <v>185437.98</v>
      </c>
      <c r="AL40" s="21">
        <v>705574.83000000007</v>
      </c>
      <c r="AM40" s="101">
        <v>412454.28</v>
      </c>
      <c r="AN40" s="102">
        <v>205428.44999999995</v>
      </c>
      <c r="AO40" s="194">
        <v>758771.73999999987</v>
      </c>
      <c r="AP40" s="197">
        <v>337813.7</v>
      </c>
      <c r="AQ40" s="195">
        <v>301798.34000000003</v>
      </c>
      <c r="AR40" s="219">
        <v>824358.84</v>
      </c>
      <c r="AS40" s="222">
        <v>1141189.8299999998</v>
      </c>
      <c r="AT40" s="220">
        <v>1623057.1439999996</v>
      </c>
      <c r="AU40" s="240">
        <v>1570477.2543000001</v>
      </c>
      <c r="AV40" s="247">
        <v>482554.95999999996</v>
      </c>
      <c r="AW40" s="248">
        <v>11019098.170000002</v>
      </c>
      <c r="AX40" s="241">
        <v>1623157.1199999999</v>
      </c>
      <c r="AY40" s="173">
        <v>3803286.56</v>
      </c>
      <c r="AZ40" s="173"/>
      <c r="BA40" s="173"/>
      <c r="BB40" s="173"/>
      <c r="BC40" s="173">
        <v>5426443.6799999997</v>
      </c>
      <c r="BD40" s="173">
        <v>9496863.9700000007</v>
      </c>
      <c r="BE40" s="173">
        <v>1533429.44</v>
      </c>
      <c r="BF40" s="173"/>
      <c r="BG40" s="173"/>
      <c r="BH40" s="173"/>
      <c r="BI40" s="174">
        <v>11030293.41</v>
      </c>
      <c r="BJ40" s="176">
        <v>2993489.27</v>
      </c>
      <c r="BK40" s="175">
        <v>6436028.3099999996</v>
      </c>
      <c r="BL40" s="175">
        <v>6892548.2000000002</v>
      </c>
      <c r="BM40" s="175"/>
      <c r="BN40" s="175">
        <v>16322065.780000001</v>
      </c>
      <c r="BO40" s="175">
        <v>4324737.54</v>
      </c>
      <c r="BP40" s="175">
        <v>2486641.16</v>
      </c>
      <c r="BQ40" s="175">
        <v>2751051.4599999995</v>
      </c>
      <c r="BR40" s="175"/>
      <c r="BS40" s="177">
        <v>9562430.1600000001</v>
      </c>
      <c r="BT40" s="181">
        <v>6067666.8400000008</v>
      </c>
      <c r="BU40" s="182">
        <v>17189350.300000001</v>
      </c>
      <c r="BV40" s="182">
        <v>14178476.899999999</v>
      </c>
      <c r="BW40" s="182"/>
      <c r="BX40" s="182"/>
      <c r="BY40" s="182">
        <v>37435494.040000007</v>
      </c>
      <c r="BZ40" s="182">
        <v>3843506.77</v>
      </c>
      <c r="CA40" s="182">
        <v>3200968.8</v>
      </c>
      <c r="CB40" s="182">
        <v>3364854.03</v>
      </c>
      <c r="CC40" s="182"/>
      <c r="CD40" s="183">
        <v>10409329.6</v>
      </c>
      <c r="CE40" s="188">
        <v>3116687.67</v>
      </c>
      <c r="CF40" s="187">
        <v>11078274.339999998</v>
      </c>
      <c r="CG40" s="187"/>
      <c r="CH40" s="187"/>
      <c r="CI40" s="187">
        <f t="shared" si="12"/>
        <v>14194962.009999998</v>
      </c>
      <c r="CJ40" s="187">
        <v>2743845.34</v>
      </c>
      <c r="CK40" s="187">
        <v>3803023.46</v>
      </c>
      <c r="CL40" s="187">
        <v>2579644.7699999996</v>
      </c>
      <c r="CM40" s="187"/>
      <c r="CN40" s="201">
        <f t="shared" si="13"/>
        <v>9126513.5700000003</v>
      </c>
      <c r="CO40" s="251">
        <v>5782309.9205061654</v>
      </c>
      <c r="CP40" s="250">
        <v>1877161.2232341422</v>
      </c>
      <c r="CQ40" s="250">
        <v>7659471.1437403038</v>
      </c>
      <c r="CR40" s="250">
        <v>5644128.2213440267</v>
      </c>
      <c r="CS40" s="252">
        <v>138181.69916213525</v>
      </c>
      <c r="CT40" s="213">
        <v>6453230.0829247227</v>
      </c>
      <c r="CU40" s="200">
        <v>1877161.2232341422</v>
      </c>
      <c r="CV40" s="263">
        <v>8330391.3061588677</v>
      </c>
      <c r="CW40" s="236">
        <f>AL40/('BASES BCE'!M40*1000)</f>
        <v>7.5580953253269433E-3</v>
      </c>
      <c r="CX40" s="237">
        <f>AO40/('BASES BCE'!S40*1000)</f>
        <v>8.0067505098640034E-3</v>
      </c>
      <c r="CY40" s="237">
        <f>AR40/('BASES BCE'!Y40*1000)</f>
        <v>9.7774740796393173E-3</v>
      </c>
      <c r="CZ40" s="279">
        <f>AS40/('BASES BCE'!AE40*1000)</f>
        <v>1.5830896356721622E-2</v>
      </c>
      <c r="DA40" s="281">
        <v>800000</v>
      </c>
      <c r="DB40" s="285">
        <v>15001742</v>
      </c>
      <c r="DC40" s="286">
        <v>2125704.2200000002</v>
      </c>
      <c r="DD40" s="286">
        <v>12199700.99</v>
      </c>
      <c r="DE40" s="286">
        <v>995809.73</v>
      </c>
      <c r="DF40" s="286">
        <v>236</v>
      </c>
      <c r="DG40" s="286">
        <v>70</v>
      </c>
      <c r="DH40" s="286">
        <v>10986.32</v>
      </c>
      <c r="DI40" s="286">
        <v>45176.2</v>
      </c>
      <c r="DJ40" s="309">
        <v>3043.14</v>
      </c>
      <c r="DK40" s="310">
        <v>1301.94193</v>
      </c>
      <c r="DL40" s="315">
        <f t="shared" si="8"/>
        <v>50.776488212880587</v>
      </c>
      <c r="DM40" s="312">
        <f t="shared" si="9"/>
        <v>51.517622698425576</v>
      </c>
      <c r="DN40" s="312">
        <f t="shared" si="10"/>
        <v>52.272030625436578</v>
      </c>
      <c r="DO40" s="312">
        <f t="shared" si="11"/>
        <v>53.040000025193137</v>
      </c>
      <c r="DP40" s="312">
        <f t="shared" si="2"/>
        <v>55.787434390410951</v>
      </c>
      <c r="DQ40" s="312">
        <f t="shared" si="3"/>
        <v>56.449522291673951</v>
      </c>
      <c r="DR40" s="312">
        <f t="shared" si="4"/>
        <v>57.10316127540343</v>
      </c>
      <c r="DS40" s="312">
        <f t="shared" si="5"/>
        <v>57.743742841126561</v>
      </c>
      <c r="DT40" s="316">
        <f t="shared" si="6"/>
        <v>58.372803155667626</v>
      </c>
    </row>
    <row r="41" spans="1:124" x14ac:dyDescent="0.25">
      <c r="A41" s="191">
        <v>5</v>
      </c>
      <c r="B41" s="192" t="s">
        <v>345</v>
      </c>
      <c r="C41" s="2">
        <v>505</v>
      </c>
      <c r="D41" s="7" t="s">
        <v>41</v>
      </c>
      <c r="E41" s="63">
        <v>124221.00000000001</v>
      </c>
      <c r="F41" s="41">
        <v>11995</v>
      </c>
      <c r="G41" s="33">
        <v>51126</v>
      </c>
      <c r="H41" s="33">
        <v>255428</v>
      </c>
      <c r="I41" s="33">
        <v>8369899.4285714254</v>
      </c>
      <c r="J41" s="33">
        <v>8724731.7142857146</v>
      </c>
      <c r="K41" s="33">
        <v>436931.14285714313</v>
      </c>
      <c r="L41" s="33">
        <v>286917.14285714284</v>
      </c>
      <c r="M41" s="33">
        <v>18237459.857142866</v>
      </c>
      <c r="N41" s="33">
        <v>10872101.857142858</v>
      </c>
      <c r="O41" s="33">
        <v>620870.00000000012</v>
      </c>
      <c r="P41" s="65">
        <f t="shared" si="0"/>
        <v>47867460.142857149</v>
      </c>
      <c r="Q41" s="71">
        <v>1974.0000000000005</v>
      </c>
      <c r="R41" s="72">
        <v>1711.9999999999986</v>
      </c>
      <c r="S41" s="73">
        <f t="shared" si="1"/>
        <v>3685.9999999999991</v>
      </c>
      <c r="T41" s="79">
        <v>83918534.142857149</v>
      </c>
      <c r="U41" s="80">
        <v>117194</v>
      </c>
      <c r="V41" s="80">
        <v>2452556.0000000005</v>
      </c>
      <c r="W41" s="81">
        <f t="shared" si="7"/>
        <v>86488284.142857149</v>
      </c>
      <c r="X41" s="83">
        <v>9874545.999999987</v>
      </c>
      <c r="Y41" s="85">
        <v>27686039.857142884</v>
      </c>
      <c r="Z41" s="86">
        <v>988.00000000000023</v>
      </c>
      <c r="AA41" s="333">
        <v>55775.60546875</v>
      </c>
      <c r="AB41" s="333">
        <v>56575.3515625</v>
      </c>
      <c r="AC41" s="333">
        <v>57388.734375</v>
      </c>
      <c r="AD41" s="92">
        <v>58216</v>
      </c>
      <c r="AE41" s="92">
        <v>61223</v>
      </c>
      <c r="AF41" s="92">
        <v>61935</v>
      </c>
      <c r="AG41" s="92">
        <v>62638</v>
      </c>
      <c r="AH41" s="92">
        <v>63326</v>
      </c>
      <c r="AI41" s="93">
        <v>64000</v>
      </c>
      <c r="AJ41" s="166">
        <v>1226219.5</v>
      </c>
      <c r="AK41" s="20">
        <v>848368.61</v>
      </c>
      <c r="AL41" s="21">
        <v>2336093.7699999996</v>
      </c>
      <c r="AM41" s="101">
        <v>1260298.3700000001</v>
      </c>
      <c r="AN41" s="102">
        <v>619241.02999999991</v>
      </c>
      <c r="AO41" s="194">
        <v>2232040.15</v>
      </c>
      <c r="AP41" s="197">
        <v>1377537.8399999999</v>
      </c>
      <c r="AQ41" s="195">
        <v>820380.43000000017</v>
      </c>
      <c r="AR41" s="219">
        <v>2738058.03</v>
      </c>
      <c r="AS41" s="222">
        <v>3320831.669999999</v>
      </c>
      <c r="AT41" s="220">
        <v>4472845.9628000008</v>
      </c>
      <c r="AU41" s="240">
        <v>4966057.4122000001</v>
      </c>
      <c r="AV41" s="247">
        <v>1453658.6800000002</v>
      </c>
      <c r="AW41" s="248">
        <v>13810773.83</v>
      </c>
      <c r="AX41" s="242"/>
      <c r="AY41" s="171"/>
      <c r="AZ41" s="171"/>
      <c r="BA41" s="171"/>
      <c r="BB41" s="171"/>
      <c r="BC41" s="171"/>
      <c r="BD41" s="173"/>
      <c r="BE41" s="173">
        <v>938112.86</v>
      </c>
      <c r="BF41" s="173"/>
      <c r="BG41" s="173"/>
      <c r="BH41" s="173"/>
      <c r="BI41" s="174">
        <v>938112.86</v>
      </c>
      <c r="BJ41" s="176"/>
      <c r="BK41" s="175"/>
      <c r="BL41" s="175">
        <v>10622574.490000002</v>
      </c>
      <c r="BM41" s="175"/>
      <c r="BN41" s="175">
        <v>10622574.490000002</v>
      </c>
      <c r="BO41" s="175"/>
      <c r="BP41" s="175">
        <v>1895860.2999999998</v>
      </c>
      <c r="BQ41" s="175">
        <v>3722531.18</v>
      </c>
      <c r="BR41" s="175"/>
      <c r="BS41" s="177">
        <v>5618391.4800000004</v>
      </c>
      <c r="BT41" s="181"/>
      <c r="BU41" s="182">
        <v>9452150.6400000006</v>
      </c>
      <c r="BV41" s="182">
        <v>23694726</v>
      </c>
      <c r="BW41" s="182"/>
      <c r="BX41" s="182"/>
      <c r="BY41" s="182">
        <v>33146876.640000001</v>
      </c>
      <c r="BZ41" s="182"/>
      <c r="CA41" s="182">
        <v>1708918.81</v>
      </c>
      <c r="CB41" s="182">
        <v>7299173.7000000002</v>
      </c>
      <c r="CC41" s="182"/>
      <c r="CD41" s="183">
        <v>9008092.5099999998</v>
      </c>
      <c r="CE41" s="188"/>
      <c r="CF41" s="187">
        <v>5204675.3100000005</v>
      </c>
      <c r="CG41" s="187"/>
      <c r="CH41" s="187"/>
      <c r="CI41" s="187">
        <f t="shared" si="12"/>
        <v>5204675.3100000005</v>
      </c>
      <c r="CJ41" s="187"/>
      <c r="CK41" s="187">
        <v>2333917.5499999998</v>
      </c>
      <c r="CL41" s="187">
        <v>10256764.109999999</v>
      </c>
      <c r="CM41" s="187"/>
      <c r="CN41" s="201">
        <f t="shared" si="13"/>
        <v>12590681.66</v>
      </c>
      <c r="CO41" s="251">
        <v>7144760.5144022955</v>
      </c>
      <c r="CP41" s="250">
        <v>1911747.7102264534</v>
      </c>
      <c r="CQ41" s="250">
        <v>9056508.2246287521</v>
      </c>
      <c r="CR41" s="250">
        <v>6947080.2561508352</v>
      </c>
      <c r="CS41" s="252">
        <v>197680.25825146379</v>
      </c>
      <c r="CT41" s="213">
        <v>8029458.3967460701</v>
      </c>
      <c r="CU41" s="200">
        <v>1911747.7102264534</v>
      </c>
      <c r="CV41" s="263">
        <v>9941206.106972523</v>
      </c>
      <c r="CW41" s="236">
        <f>AL41/('BASES BCE'!M41*1000)</f>
        <v>2.0980472926181284E-2</v>
      </c>
      <c r="CX41" s="237">
        <f>AO41/('BASES BCE'!S41*1000)</f>
        <v>1.863378240609528E-2</v>
      </c>
      <c r="CY41" s="237">
        <f>AR41/('BASES BCE'!Y41*1000)</f>
        <v>2.1777770999787671E-2</v>
      </c>
      <c r="CZ41" s="279">
        <f>AS41/('BASES BCE'!AE41*1000)</f>
        <v>2.4954881177941066E-2</v>
      </c>
      <c r="DA41" s="281">
        <v>63657.33</v>
      </c>
      <c r="DB41" s="285">
        <v>14559694.439999999</v>
      </c>
      <c r="DC41" s="286">
        <v>1111834.26</v>
      </c>
      <c r="DD41" s="286">
        <v>3316124.79</v>
      </c>
      <c r="DE41" s="286">
        <v>909770.19</v>
      </c>
      <c r="DF41" s="286">
        <v>94</v>
      </c>
      <c r="DG41" s="286">
        <v>45</v>
      </c>
      <c r="DH41" s="286">
        <v>32942.089999999997</v>
      </c>
      <c r="DI41" s="286">
        <v>2510.9899999999998</v>
      </c>
      <c r="DJ41" s="309">
        <v>136</v>
      </c>
      <c r="DK41" s="310">
        <v>485.618952285619</v>
      </c>
      <c r="DL41" s="315">
        <f t="shared" si="8"/>
        <v>114.85467197323329</v>
      </c>
      <c r="DM41" s="312">
        <f t="shared" si="9"/>
        <v>116.5015312854284</v>
      </c>
      <c r="DN41" s="312">
        <f t="shared" si="10"/>
        <v>118.17647170666139</v>
      </c>
      <c r="DO41" s="312">
        <f t="shared" si="11"/>
        <v>119.87999999999998</v>
      </c>
      <c r="DP41" s="312">
        <f t="shared" si="2"/>
        <v>126.07209770509824</v>
      </c>
      <c r="DQ41" s="312">
        <f t="shared" si="3"/>
        <v>127.53826783014978</v>
      </c>
      <c r="DR41" s="312">
        <f t="shared" si="4"/>
        <v>128.98590490586778</v>
      </c>
      <c r="DS41" s="312">
        <f t="shared" si="5"/>
        <v>130.40265356602995</v>
      </c>
      <c r="DT41" s="316">
        <f t="shared" si="6"/>
        <v>131.79057303833997</v>
      </c>
    </row>
    <row r="42" spans="1:124" x14ac:dyDescent="0.25">
      <c r="A42" s="191">
        <v>5</v>
      </c>
      <c r="B42" s="192" t="s">
        <v>345</v>
      </c>
      <c r="C42" s="2">
        <v>506</v>
      </c>
      <c r="D42" s="7" t="s">
        <v>42</v>
      </c>
      <c r="E42" s="63">
        <v>44999</v>
      </c>
      <c r="F42" s="41">
        <v>8353</v>
      </c>
      <c r="G42" s="33">
        <v>63009</v>
      </c>
      <c r="H42" s="33">
        <v>4797</v>
      </c>
      <c r="I42" s="33">
        <v>3264497.1428571427</v>
      </c>
      <c r="J42" s="33">
        <v>1172469.5714285718</v>
      </c>
      <c r="K42" s="33">
        <v>294425.00000000006</v>
      </c>
      <c r="L42" s="33">
        <v>112087.14285714272</v>
      </c>
      <c r="M42" s="33">
        <v>5929346.8571428563</v>
      </c>
      <c r="N42" s="33">
        <v>798323.71428571444</v>
      </c>
      <c r="O42" s="33">
        <v>164947.99999999997</v>
      </c>
      <c r="P42" s="65">
        <f t="shared" si="0"/>
        <v>11812256.428571427</v>
      </c>
      <c r="Q42" s="71">
        <v>664.00000000000011</v>
      </c>
      <c r="R42" s="72">
        <v>757.99999999999966</v>
      </c>
      <c r="S42" s="73">
        <f t="shared" si="1"/>
        <v>1421.9999999999998</v>
      </c>
      <c r="T42" s="79">
        <v>16307134.571428571</v>
      </c>
      <c r="U42" s="80">
        <v>742574.99999999965</v>
      </c>
      <c r="V42" s="80">
        <v>1731150.9999999995</v>
      </c>
      <c r="W42" s="81">
        <f t="shared" si="7"/>
        <v>18780860.571428571</v>
      </c>
      <c r="X42" s="83">
        <v>2404536.0000000005</v>
      </c>
      <c r="Y42" s="85">
        <v>7508328.5714285653</v>
      </c>
      <c r="Z42" s="86">
        <v>180</v>
      </c>
      <c r="AA42" s="333">
        <v>23698.625</v>
      </c>
      <c r="AB42" s="333">
        <v>24226.853515625</v>
      </c>
      <c r="AC42" s="333">
        <v>24767.216796875</v>
      </c>
      <c r="AD42" s="92">
        <v>25320</v>
      </c>
      <c r="AE42" s="92">
        <v>26749</v>
      </c>
      <c r="AF42" s="92">
        <v>27270</v>
      </c>
      <c r="AG42" s="92">
        <v>27793</v>
      </c>
      <c r="AH42" s="92">
        <v>28316</v>
      </c>
      <c r="AI42" s="93">
        <v>28839</v>
      </c>
      <c r="AJ42" s="166">
        <v>265921.88000000006</v>
      </c>
      <c r="AK42" s="20">
        <v>117144.42</v>
      </c>
      <c r="AL42" s="21">
        <v>439667.4</v>
      </c>
      <c r="AM42" s="101">
        <v>224936.11</v>
      </c>
      <c r="AN42" s="102">
        <v>91727.760000000009</v>
      </c>
      <c r="AO42" s="194">
        <v>391717.05000000005</v>
      </c>
      <c r="AP42" s="197">
        <v>259152.74000000002</v>
      </c>
      <c r="AQ42" s="195">
        <v>176275.86</v>
      </c>
      <c r="AR42" s="219">
        <v>543228.94999999995</v>
      </c>
      <c r="AS42" s="222">
        <v>604505.17000000004</v>
      </c>
      <c r="AT42" s="220">
        <v>855088.13569999998</v>
      </c>
      <c r="AU42" s="240">
        <v>950174.56080000009</v>
      </c>
      <c r="AV42" s="247">
        <v>511768.33</v>
      </c>
      <c r="AW42" s="248">
        <v>6882291.1400000006</v>
      </c>
      <c r="AX42" s="241">
        <v>46527.62</v>
      </c>
      <c r="AY42" s="173">
        <v>14225384.039999999</v>
      </c>
      <c r="AZ42" s="173"/>
      <c r="BA42" s="173"/>
      <c r="BB42" s="173"/>
      <c r="BC42" s="173">
        <v>14271911.659999998</v>
      </c>
      <c r="BD42" s="171"/>
      <c r="BE42" s="171"/>
      <c r="BF42" s="171"/>
      <c r="BG42" s="171"/>
      <c r="BH42" s="171"/>
      <c r="BI42" s="172"/>
      <c r="BJ42" s="176"/>
      <c r="BK42" s="175"/>
      <c r="BL42" s="175">
        <v>5795053.370000001</v>
      </c>
      <c r="BM42" s="175"/>
      <c r="BN42" s="175">
        <v>5795053.370000001</v>
      </c>
      <c r="BO42" s="175"/>
      <c r="BP42" s="175"/>
      <c r="BQ42" s="175">
        <v>2905492.37</v>
      </c>
      <c r="BR42" s="175"/>
      <c r="BS42" s="177">
        <v>2905492.37</v>
      </c>
      <c r="BT42" s="181"/>
      <c r="BU42" s="182">
        <v>2998522.2800000003</v>
      </c>
      <c r="BV42" s="182">
        <v>10036553.040000001</v>
      </c>
      <c r="BW42" s="182"/>
      <c r="BX42" s="182"/>
      <c r="BY42" s="182">
        <v>13035075.320000002</v>
      </c>
      <c r="BZ42" s="182"/>
      <c r="CA42" s="182">
        <v>430060.39</v>
      </c>
      <c r="CB42" s="182">
        <v>3069264.65</v>
      </c>
      <c r="CC42" s="182"/>
      <c r="CD42" s="183">
        <v>3499325.04</v>
      </c>
      <c r="CE42" s="188"/>
      <c r="CF42" s="187">
        <v>2592043.0700000012</v>
      </c>
      <c r="CG42" s="187"/>
      <c r="CH42" s="187"/>
      <c r="CI42" s="187">
        <f t="shared" si="12"/>
        <v>2592043.0700000012</v>
      </c>
      <c r="CJ42" s="187"/>
      <c r="CK42" s="187">
        <v>833000.89000000013</v>
      </c>
      <c r="CL42" s="187">
        <v>2704052.04</v>
      </c>
      <c r="CM42" s="187"/>
      <c r="CN42" s="201">
        <f t="shared" si="13"/>
        <v>3537052.93</v>
      </c>
      <c r="CO42" s="251">
        <v>2121918.1324478094</v>
      </c>
      <c r="CP42" s="250">
        <v>632577.85089857236</v>
      </c>
      <c r="CQ42" s="250">
        <v>2754495.9833463812</v>
      </c>
      <c r="CR42" s="250">
        <v>2018933.9085728116</v>
      </c>
      <c r="CS42" s="252">
        <v>102984.22387499748</v>
      </c>
      <c r="CT42" s="213">
        <v>2639349.3520513875</v>
      </c>
      <c r="CU42" s="200">
        <v>632577.85089857236</v>
      </c>
      <c r="CV42" s="263">
        <v>3271927.2029499593</v>
      </c>
      <c r="CW42" s="236">
        <f>AL42/('BASES BCE'!M42*1000)</f>
        <v>1.2515317725471197E-2</v>
      </c>
      <c r="CX42" s="237">
        <f>AO42/('BASES BCE'!S42*1000)</f>
        <v>1.0641634603315086E-2</v>
      </c>
      <c r="CY42" s="237">
        <f>AR42/('BASES BCE'!Y42*1000)</f>
        <v>1.6786482512670339E-2</v>
      </c>
      <c r="CZ42" s="279">
        <f>AS42/('BASES BCE'!AE42*1000)</f>
        <v>1.9779018610552753E-2</v>
      </c>
      <c r="DA42" s="281">
        <v>41572.400000000001</v>
      </c>
      <c r="DB42" s="285">
        <v>7408123.9800000004</v>
      </c>
      <c r="DC42" s="286">
        <v>498042.2</v>
      </c>
      <c r="DD42" s="286">
        <v>6563772.6200000001</v>
      </c>
      <c r="DE42" s="286">
        <v>486345.16</v>
      </c>
      <c r="DF42" s="286">
        <v>61</v>
      </c>
      <c r="DG42" s="286">
        <v>23</v>
      </c>
      <c r="DH42" s="286">
        <v>9136.86</v>
      </c>
      <c r="DI42" s="286">
        <v>507.4</v>
      </c>
      <c r="DJ42" s="309">
        <v>0</v>
      </c>
      <c r="DK42" s="310">
        <v>205.236281105617</v>
      </c>
      <c r="DL42" s="315">
        <f t="shared" si="8"/>
        <v>115.46995917259098</v>
      </c>
      <c r="DM42" s="312">
        <f t="shared" si="9"/>
        <v>118.04371714939415</v>
      </c>
      <c r="DN42" s="312">
        <f t="shared" si="10"/>
        <v>120.67660095696969</v>
      </c>
      <c r="DO42" s="312">
        <f t="shared" si="11"/>
        <v>123.37000000000015</v>
      </c>
      <c r="DP42" s="312">
        <f t="shared" si="2"/>
        <v>130.33270655608231</v>
      </c>
      <c r="DQ42" s="312">
        <f t="shared" si="3"/>
        <v>132.87124407582954</v>
      </c>
      <c r="DR42" s="312">
        <f t="shared" si="4"/>
        <v>135.41952646129559</v>
      </c>
      <c r="DS42" s="312">
        <f t="shared" si="5"/>
        <v>137.96780884676161</v>
      </c>
      <c r="DT42" s="316">
        <f t="shared" si="6"/>
        <v>140.51609123222767</v>
      </c>
    </row>
    <row r="43" spans="1:124" x14ac:dyDescent="0.25">
      <c r="A43" s="191">
        <v>5</v>
      </c>
      <c r="B43" s="192" t="s">
        <v>345</v>
      </c>
      <c r="C43" s="2">
        <v>507</v>
      </c>
      <c r="D43" s="7" t="s">
        <v>43</v>
      </c>
      <c r="E43" s="63">
        <v>4257</v>
      </c>
      <c r="F43" s="41">
        <v>0</v>
      </c>
      <c r="G43" s="33">
        <v>7090</v>
      </c>
      <c r="H43" s="33"/>
      <c r="I43" s="33">
        <v>1787659.9999999998</v>
      </c>
      <c r="J43" s="33">
        <v>396843.57142857148</v>
      </c>
      <c r="K43" s="33">
        <v>421234</v>
      </c>
      <c r="L43" s="33">
        <v>23943.71428571429</v>
      </c>
      <c r="M43" s="33">
        <v>936372.28571428615</v>
      </c>
      <c r="N43" s="33">
        <v>1566356.1428571427</v>
      </c>
      <c r="O43" s="33">
        <v>50762.000000000007</v>
      </c>
      <c r="P43" s="65">
        <f t="shared" si="0"/>
        <v>5190261.7142857146</v>
      </c>
      <c r="Q43" s="71">
        <v>278</v>
      </c>
      <c r="R43" s="72">
        <v>229.00000000000003</v>
      </c>
      <c r="S43" s="73">
        <f t="shared" si="1"/>
        <v>507</v>
      </c>
      <c r="T43" s="79">
        <v>5828957.2857142864</v>
      </c>
      <c r="U43" s="80">
        <v>2137</v>
      </c>
      <c r="V43" s="80">
        <v>1123284</v>
      </c>
      <c r="W43" s="81">
        <f t="shared" si="7"/>
        <v>6954378.2857142864</v>
      </c>
      <c r="X43" s="83">
        <v>570631.00000000023</v>
      </c>
      <c r="Y43" s="85">
        <v>1778393.5714285714</v>
      </c>
      <c r="Z43" s="86">
        <v>74</v>
      </c>
      <c r="AA43" s="333">
        <v>21495.98046875</v>
      </c>
      <c r="AB43" s="333">
        <v>21641.17578125</v>
      </c>
      <c r="AC43" s="333">
        <v>21790.484375</v>
      </c>
      <c r="AD43" s="92">
        <v>21944</v>
      </c>
      <c r="AE43" s="92">
        <v>22961</v>
      </c>
      <c r="AF43" s="92">
        <v>23027</v>
      </c>
      <c r="AG43" s="92">
        <v>23087</v>
      </c>
      <c r="AH43" s="92">
        <v>23140</v>
      </c>
      <c r="AI43" s="93">
        <v>23185</v>
      </c>
      <c r="AJ43" s="166">
        <v>70611.05</v>
      </c>
      <c r="AK43" s="20">
        <v>46098.689999999995</v>
      </c>
      <c r="AL43" s="21">
        <v>150544.31999999998</v>
      </c>
      <c r="AM43" s="101">
        <v>65786.570000000007</v>
      </c>
      <c r="AN43" s="102">
        <v>31525.27</v>
      </c>
      <c r="AO43" s="194">
        <v>134632.88</v>
      </c>
      <c r="AP43" s="197">
        <v>95449.799999999988</v>
      </c>
      <c r="AQ43" s="195">
        <v>118895.50000000001</v>
      </c>
      <c r="AR43" s="219">
        <v>288156.01</v>
      </c>
      <c r="AS43" s="222">
        <v>320700.34999999998</v>
      </c>
      <c r="AT43" s="220">
        <v>411228.7573</v>
      </c>
      <c r="AU43" s="240">
        <v>480549.83559999993</v>
      </c>
      <c r="AV43" s="247">
        <v>164238.32999999999</v>
      </c>
      <c r="AW43" s="248">
        <v>2091313.9499999997</v>
      </c>
      <c r="AX43" s="241"/>
      <c r="AY43" s="173">
        <v>1230820.51</v>
      </c>
      <c r="AZ43" s="173"/>
      <c r="BA43" s="173"/>
      <c r="BB43" s="173"/>
      <c r="BC43" s="173">
        <v>1230820.51</v>
      </c>
      <c r="BD43" s="173"/>
      <c r="BE43" s="173">
        <v>499051.82</v>
      </c>
      <c r="BF43" s="173"/>
      <c r="BG43" s="173"/>
      <c r="BH43" s="173"/>
      <c r="BI43" s="174">
        <v>499051.82</v>
      </c>
      <c r="BJ43" s="176">
        <v>875775.84000000008</v>
      </c>
      <c r="BK43" s="175">
        <v>1894367.71</v>
      </c>
      <c r="BL43" s="175">
        <v>321681.50999999995</v>
      </c>
      <c r="BM43" s="175"/>
      <c r="BN43" s="175">
        <v>3091825.0599999996</v>
      </c>
      <c r="BO43" s="175">
        <v>973626.68</v>
      </c>
      <c r="BP43" s="175">
        <v>3401644.04</v>
      </c>
      <c r="BQ43" s="175"/>
      <c r="BR43" s="175"/>
      <c r="BS43" s="177">
        <v>4375270.72</v>
      </c>
      <c r="BT43" s="181">
        <v>3230322.9400000004</v>
      </c>
      <c r="BU43" s="182">
        <v>3436163.1999999997</v>
      </c>
      <c r="BV43" s="182">
        <v>1347982.8400000003</v>
      </c>
      <c r="BW43" s="182"/>
      <c r="BX43" s="182"/>
      <c r="BY43" s="182">
        <v>8014468.9799999995</v>
      </c>
      <c r="BZ43" s="182">
        <v>1072812.6100000001</v>
      </c>
      <c r="CA43" s="182">
        <v>825107.93</v>
      </c>
      <c r="CB43" s="182"/>
      <c r="CC43" s="182"/>
      <c r="CD43" s="183">
        <v>1897920.54</v>
      </c>
      <c r="CE43" s="188">
        <v>2156544.5</v>
      </c>
      <c r="CF43" s="187">
        <v>1859295.7300000002</v>
      </c>
      <c r="CG43" s="187"/>
      <c r="CH43" s="187"/>
      <c r="CI43" s="187">
        <f t="shared" si="12"/>
        <v>4015840.2300000004</v>
      </c>
      <c r="CJ43" s="187">
        <v>1283440.56</v>
      </c>
      <c r="CK43" s="187">
        <v>780738.92999999993</v>
      </c>
      <c r="CL43" s="187"/>
      <c r="CM43" s="187"/>
      <c r="CN43" s="201">
        <f t="shared" si="13"/>
        <v>2064179.49</v>
      </c>
      <c r="CO43" s="251">
        <v>1213409.0933624299</v>
      </c>
      <c r="CP43" s="250">
        <v>388846.82759455015</v>
      </c>
      <c r="CQ43" s="250">
        <v>1602255.9209569802</v>
      </c>
      <c r="CR43" s="250">
        <v>1168066.8147998471</v>
      </c>
      <c r="CS43" s="252">
        <v>45342.278562582636</v>
      </c>
      <c r="CT43" s="213">
        <v>1185246.5296043707</v>
      </c>
      <c r="CU43" s="200">
        <v>388846.82759455015</v>
      </c>
      <c r="CV43" s="263">
        <v>1574093.357198921</v>
      </c>
      <c r="CW43" s="236">
        <f>AL43/('BASES BCE'!M43*1000)</f>
        <v>6.1845386774385469E-3</v>
      </c>
      <c r="CX43" s="237">
        <f>AO43/('BASES BCE'!S43*1000)</f>
        <v>5.4087602568159039E-3</v>
      </c>
      <c r="CY43" s="237">
        <f>AR43/('BASES BCE'!Y43*1000)</f>
        <v>1.1433718242927712E-2</v>
      </c>
      <c r="CZ43" s="279">
        <f>AS43/('BASES BCE'!AE43*1000)</f>
        <v>1.8581057557738617E-2</v>
      </c>
      <c r="DA43" s="281">
        <v>13720</v>
      </c>
      <c r="DB43" s="285">
        <v>5899312.5700000003</v>
      </c>
      <c r="DC43" s="286">
        <v>339851.95</v>
      </c>
      <c r="DD43" s="286">
        <v>5462637.6200000001</v>
      </c>
      <c r="DE43" s="286">
        <v>306545.59999999998</v>
      </c>
      <c r="DF43" s="286">
        <v>145</v>
      </c>
      <c r="DG43" s="286">
        <v>18</v>
      </c>
      <c r="DH43" s="286">
        <v>9758.92</v>
      </c>
      <c r="DI43" s="286">
        <v>2865.38</v>
      </c>
      <c r="DJ43" s="309">
        <v>143269</v>
      </c>
      <c r="DK43" s="310">
        <v>1352.0640800000001</v>
      </c>
      <c r="DL43" s="315">
        <f t="shared" si="8"/>
        <v>15.898640298727557</v>
      </c>
      <c r="DM43" s="312">
        <f t="shared" si="9"/>
        <v>16.006028191541038</v>
      </c>
      <c r="DN43" s="312">
        <f t="shared" si="10"/>
        <v>16.116458307952385</v>
      </c>
      <c r="DO43" s="312">
        <f t="shared" si="11"/>
        <v>16.229999986391178</v>
      </c>
      <c r="DP43" s="312">
        <f t="shared" si="2"/>
        <v>16.982183270485226</v>
      </c>
      <c r="DQ43" s="312">
        <f t="shared" si="3"/>
        <v>17.030997524910209</v>
      </c>
      <c r="DR43" s="312">
        <f t="shared" si="4"/>
        <v>17.07537411984201</v>
      </c>
      <c r="DS43" s="312">
        <f t="shared" si="5"/>
        <v>17.114573445365103</v>
      </c>
      <c r="DT43" s="316">
        <f t="shared" si="6"/>
        <v>17.147855891563953</v>
      </c>
    </row>
    <row r="44" spans="1:124" x14ac:dyDescent="0.25">
      <c r="A44" s="191">
        <v>6</v>
      </c>
      <c r="B44" s="192" t="s">
        <v>346</v>
      </c>
      <c r="C44" s="2">
        <v>601</v>
      </c>
      <c r="D44" s="7" t="s">
        <v>44</v>
      </c>
      <c r="E44" s="63">
        <v>7172465.9999999991</v>
      </c>
      <c r="F44" s="41">
        <v>1267725</v>
      </c>
      <c r="G44" s="33">
        <v>1198454</v>
      </c>
      <c r="H44" s="33">
        <v>841136</v>
      </c>
      <c r="I44" s="33">
        <v>188577988.28571403</v>
      </c>
      <c r="J44" s="33">
        <v>165988407.71428585</v>
      </c>
      <c r="K44" s="33">
        <v>12004032.71428572</v>
      </c>
      <c r="L44" s="33">
        <v>4978389.285714278</v>
      </c>
      <c r="M44" s="33">
        <v>239609535.42857102</v>
      </c>
      <c r="N44" s="33">
        <v>55606114.714285709</v>
      </c>
      <c r="O44" s="33">
        <v>6746449.857142875</v>
      </c>
      <c r="P44" s="65">
        <f t="shared" si="0"/>
        <v>676818232.99999952</v>
      </c>
      <c r="Q44" s="71">
        <v>21606.999999999996</v>
      </c>
      <c r="R44" s="72">
        <v>19515</v>
      </c>
      <c r="S44" s="73">
        <f t="shared" si="1"/>
        <v>41122</v>
      </c>
      <c r="T44" s="79">
        <v>1209113170.5714252</v>
      </c>
      <c r="U44" s="80">
        <v>103924951.42857149</v>
      </c>
      <c r="V44" s="80">
        <v>85866158.285714313</v>
      </c>
      <c r="W44" s="81">
        <f t="shared" si="7"/>
        <v>1398904280.2857111</v>
      </c>
      <c r="X44" s="83">
        <v>67902459.285714418</v>
      </c>
      <c r="Y44" s="85">
        <v>422580365.14285767</v>
      </c>
      <c r="Z44" s="86">
        <v>2543.0000000000005</v>
      </c>
      <c r="AA44" s="333">
        <v>216945.71875</v>
      </c>
      <c r="AB44" s="333">
        <v>219812.453125</v>
      </c>
      <c r="AC44" s="333">
        <v>222743.75</v>
      </c>
      <c r="AD44" s="92">
        <v>225741</v>
      </c>
      <c r="AE44" s="92">
        <v>237406</v>
      </c>
      <c r="AF44" s="92">
        <v>240612</v>
      </c>
      <c r="AG44" s="92">
        <v>243760</v>
      </c>
      <c r="AH44" s="92">
        <v>246861</v>
      </c>
      <c r="AI44" s="93">
        <v>249891</v>
      </c>
      <c r="AJ44" s="166">
        <v>12173093.530000001</v>
      </c>
      <c r="AK44" s="20">
        <v>9747817.8599999994</v>
      </c>
      <c r="AL44" s="21">
        <v>23773645.349999994</v>
      </c>
      <c r="AM44" s="101">
        <v>13879425.019999998</v>
      </c>
      <c r="AN44" s="102">
        <v>10004905.800000001</v>
      </c>
      <c r="AO44" s="194">
        <v>26340023.760000002</v>
      </c>
      <c r="AP44" s="197">
        <v>14217010.480000002</v>
      </c>
      <c r="AQ44" s="195">
        <v>12790335.540000003</v>
      </c>
      <c r="AR44" s="219">
        <v>30268501.100000001</v>
      </c>
      <c r="AS44" s="222">
        <v>34701207.340000004</v>
      </c>
      <c r="AT44" s="220">
        <v>42926846.428299993</v>
      </c>
      <c r="AU44" s="240">
        <v>41492190.763599999</v>
      </c>
      <c r="AV44" s="247">
        <v>67803751.390000001</v>
      </c>
      <c r="AW44" s="248">
        <v>92306862.49000001</v>
      </c>
      <c r="AX44" s="242"/>
      <c r="AY44" s="171"/>
      <c r="AZ44" s="171"/>
      <c r="BA44" s="171"/>
      <c r="BB44" s="171"/>
      <c r="BC44" s="171"/>
      <c r="BD44" s="171"/>
      <c r="BE44" s="171"/>
      <c r="BF44" s="171"/>
      <c r="BG44" s="171"/>
      <c r="BH44" s="171"/>
      <c r="BI44" s="172"/>
      <c r="BJ44" s="176"/>
      <c r="BK44" s="175"/>
      <c r="BL44" s="175">
        <v>135516.44</v>
      </c>
      <c r="BM44" s="175"/>
      <c r="BN44" s="175">
        <v>135516.44</v>
      </c>
      <c r="BO44" s="175"/>
      <c r="BP44" s="175"/>
      <c r="BQ44" s="175"/>
      <c r="BR44" s="175"/>
      <c r="BS44" s="177"/>
      <c r="BT44" s="181"/>
      <c r="BU44" s="182"/>
      <c r="BV44" s="182">
        <v>1137755.92</v>
      </c>
      <c r="BW44" s="182"/>
      <c r="BX44" s="182"/>
      <c r="BY44" s="182">
        <v>1137755.92</v>
      </c>
      <c r="BZ44" s="182"/>
      <c r="CA44" s="182"/>
      <c r="CB44" s="182"/>
      <c r="CC44" s="182"/>
      <c r="CD44" s="183"/>
      <c r="CE44" s="188"/>
      <c r="CF44" s="187"/>
      <c r="CG44" s="187"/>
      <c r="CH44" s="187"/>
      <c r="CI44" s="187"/>
      <c r="CJ44" s="187"/>
      <c r="CK44" s="187"/>
      <c r="CL44" s="187"/>
      <c r="CM44" s="187"/>
      <c r="CN44" s="201"/>
      <c r="CO44" s="251">
        <v>35559614.25517907</v>
      </c>
      <c r="CP44" s="250">
        <v>8303929.8548776396</v>
      </c>
      <c r="CQ44" s="250">
        <v>43863544.110056788</v>
      </c>
      <c r="CR44" s="250">
        <v>34759900.923087336</v>
      </c>
      <c r="CS44" s="252">
        <v>799713.3320917344</v>
      </c>
      <c r="CT44" s="213">
        <v>38528011.779396921</v>
      </c>
      <c r="CU44" s="200">
        <v>8303929.8548776396</v>
      </c>
      <c r="CV44" s="263">
        <v>46831941.63427452</v>
      </c>
      <c r="CW44" s="236">
        <f>AL44/('BASES BCE'!M44*1000)</f>
        <v>4.3920598344813967E-2</v>
      </c>
      <c r="CX44" s="237">
        <f>AO44/('BASES BCE'!S44*1000)</f>
        <v>4.3560689953392365E-2</v>
      </c>
      <c r="CY44" s="237">
        <f>AR44/('BASES BCE'!Y44*1000)</f>
        <v>4.8514231240539774E-2</v>
      </c>
      <c r="CZ44" s="279">
        <f>AS44/('BASES BCE'!AE44*1000)</f>
        <v>4.8102557021442859E-2</v>
      </c>
      <c r="DA44" s="281">
        <v>12000</v>
      </c>
      <c r="DB44" s="285">
        <v>63872332.270000003</v>
      </c>
      <c r="DC44" s="286">
        <v>5915846.0499999998</v>
      </c>
      <c r="DD44" s="286">
        <v>28618053.140000001</v>
      </c>
      <c r="DE44" s="286">
        <v>4265828.32</v>
      </c>
      <c r="DF44" s="286">
        <v>955</v>
      </c>
      <c r="DG44" s="286">
        <v>113</v>
      </c>
      <c r="DH44" s="286">
        <v>24743</v>
      </c>
      <c r="DI44" s="286">
        <v>1835</v>
      </c>
      <c r="DJ44" s="309">
        <v>0</v>
      </c>
      <c r="DK44" s="310">
        <v>982.67891345986402</v>
      </c>
      <c r="DL44" s="315">
        <f t="shared" si="8"/>
        <v>220.76968964986426</v>
      </c>
      <c r="DM44" s="312">
        <f t="shared" si="9"/>
        <v>223.6869542168902</v>
      </c>
      <c r="DN44" s="312">
        <f t="shared" si="10"/>
        <v>226.66991928803367</v>
      </c>
      <c r="DO44" s="312">
        <f t="shared" si="11"/>
        <v>229.72000000000003</v>
      </c>
      <c r="DP44" s="312">
        <f t="shared" si="2"/>
        <v>241.59061189593388</v>
      </c>
      <c r="DQ44" s="312">
        <f t="shared" si="3"/>
        <v>244.85312211782534</v>
      </c>
      <c r="DR44" s="312">
        <f t="shared" si="4"/>
        <v>248.05661000881545</v>
      </c>
      <c r="DS44" s="312">
        <f t="shared" si="5"/>
        <v>251.21226945924758</v>
      </c>
      <c r="DT44" s="316">
        <f t="shared" si="6"/>
        <v>254.29567743564533</v>
      </c>
    </row>
    <row r="45" spans="1:124" x14ac:dyDescent="0.25">
      <c r="A45" s="193">
        <v>6</v>
      </c>
      <c r="B45" s="192" t="s">
        <v>346</v>
      </c>
      <c r="C45" s="2">
        <v>602</v>
      </c>
      <c r="D45" s="7" t="s">
        <v>45</v>
      </c>
      <c r="E45" s="63">
        <v>8460</v>
      </c>
      <c r="F45" s="41">
        <v>1500</v>
      </c>
      <c r="G45" s="33">
        <v>12845</v>
      </c>
      <c r="H45" s="33">
        <v>50</v>
      </c>
      <c r="I45" s="33">
        <v>5774007.1428571437</v>
      </c>
      <c r="J45" s="33">
        <v>1669450.4285714284</v>
      </c>
      <c r="K45" s="33">
        <v>126865.42857142861</v>
      </c>
      <c r="L45" s="33">
        <v>91064.999999999971</v>
      </c>
      <c r="M45" s="33">
        <v>4055159.7142857146</v>
      </c>
      <c r="N45" s="33">
        <v>5565931</v>
      </c>
      <c r="O45" s="33">
        <v>167434.99999999994</v>
      </c>
      <c r="P45" s="65">
        <f t="shared" si="0"/>
        <v>17464308.714285716</v>
      </c>
      <c r="Q45" s="71">
        <v>693</v>
      </c>
      <c r="R45" s="72">
        <v>910.99999999999989</v>
      </c>
      <c r="S45" s="73">
        <f t="shared" si="1"/>
        <v>1604</v>
      </c>
      <c r="T45" s="79">
        <v>23763699.857142847</v>
      </c>
      <c r="U45" s="80">
        <v>162334</v>
      </c>
      <c r="V45" s="80">
        <v>2615194.9999999995</v>
      </c>
      <c r="W45" s="81">
        <f t="shared" si="7"/>
        <v>26541228.857142847</v>
      </c>
      <c r="X45" s="83">
        <v>1880563.0000000005</v>
      </c>
      <c r="Y45" s="85">
        <v>5942540.5714285681</v>
      </c>
      <c r="Z45" s="86">
        <v>131.00000000000003</v>
      </c>
      <c r="AA45" s="333">
        <v>43595.90234375</v>
      </c>
      <c r="AB45" s="333">
        <v>43753.3984375</v>
      </c>
      <c r="AC45" s="333">
        <v>43917.75</v>
      </c>
      <c r="AD45" s="92">
        <v>44089</v>
      </c>
      <c r="AE45" s="92">
        <v>45986</v>
      </c>
      <c r="AF45" s="92">
        <v>45954</v>
      </c>
      <c r="AG45" s="92">
        <v>45904</v>
      </c>
      <c r="AH45" s="92">
        <v>45838</v>
      </c>
      <c r="AI45" s="93">
        <v>45752</v>
      </c>
      <c r="AJ45" s="166">
        <v>206039.62000000002</v>
      </c>
      <c r="AK45" s="20">
        <v>109571.66000000002</v>
      </c>
      <c r="AL45" s="21">
        <v>375739.13000000012</v>
      </c>
      <c r="AM45" s="101">
        <v>232769.31000000003</v>
      </c>
      <c r="AN45" s="102">
        <v>71746.649999999994</v>
      </c>
      <c r="AO45" s="194">
        <v>397795.65</v>
      </c>
      <c r="AP45" s="197">
        <v>203978.76</v>
      </c>
      <c r="AQ45" s="195">
        <v>236095.16999999998</v>
      </c>
      <c r="AR45" s="219">
        <v>583484.84</v>
      </c>
      <c r="AS45" s="222">
        <v>567058.12999999989</v>
      </c>
      <c r="AT45" s="220">
        <v>880711.07660000003</v>
      </c>
      <c r="AU45" s="240">
        <v>919576.31969999976</v>
      </c>
      <c r="AV45" s="247">
        <v>94893.15</v>
      </c>
      <c r="AW45" s="248">
        <v>5976117.8899999987</v>
      </c>
      <c r="AX45" s="241">
        <v>7170984.0899999999</v>
      </c>
      <c r="AY45" s="173">
        <v>20168555.710000001</v>
      </c>
      <c r="AZ45" s="173"/>
      <c r="BA45" s="173">
        <v>6000.62</v>
      </c>
      <c r="BB45" s="173">
        <v>66275.86</v>
      </c>
      <c r="BC45" s="173">
        <v>27411816.280000001</v>
      </c>
      <c r="BD45" s="173">
        <v>22273831.100000001</v>
      </c>
      <c r="BE45" s="173">
        <v>8574061.5299999993</v>
      </c>
      <c r="BF45" s="173"/>
      <c r="BG45" s="173"/>
      <c r="BH45" s="173">
        <v>0</v>
      </c>
      <c r="BI45" s="174">
        <v>30847892.630000003</v>
      </c>
      <c r="BJ45" s="176">
        <v>9811710.459999999</v>
      </c>
      <c r="BK45" s="175">
        <v>29689532.469999999</v>
      </c>
      <c r="BL45" s="175">
        <v>7557992.4299999997</v>
      </c>
      <c r="BM45" s="175">
        <v>5326.4800000000005</v>
      </c>
      <c r="BN45" s="175">
        <v>47064561.839999996</v>
      </c>
      <c r="BO45" s="175">
        <v>33929868.950000003</v>
      </c>
      <c r="BP45" s="175">
        <v>25079351.809999999</v>
      </c>
      <c r="BQ45" s="175">
        <v>1316686.1300000001</v>
      </c>
      <c r="BR45" s="175"/>
      <c r="BS45" s="177">
        <v>60325906.890000001</v>
      </c>
      <c r="BT45" s="181">
        <v>18896047.98</v>
      </c>
      <c r="BU45" s="182">
        <v>68198863.820000008</v>
      </c>
      <c r="BV45" s="182">
        <v>14637204.600000001</v>
      </c>
      <c r="BW45" s="182"/>
      <c r="BX45" s="182"/>
      <c r="BY45" s="182">
        <v>103253126.41000001</v>
      </c>
      <c r="BZ45" s="182">
        <v>34858857.409999996</v>
      </c>
      <c r="CA45" s="182">
        <v>31451967.289999999</v>
      </c>
      <c r="CB45" s="182">
        <v>2037460.47</v>
      </c>
      <c r="CC45" s="182"/>
      <c r="CD45" s="183">
        <v>68348285.169999987</v>
      </c>
      <c r="CE45" s="188">
        <v>9063151.6699999999</v>
      </c>
      <c r="CF45" s="187">
        <v>36731073.519999929</v>
      </c>
      <c r="CG45" s="187"/>
      <c r="CH45" s="187"/>
      <c r="CI45" s="187">
        <f t="shared" ref="CI45:CI51" si="14">SUM(CE45:CH45)</f>
        <v>45794225.189999931</v>
      </c>
      <c r="CJ45" s="187">
        <v>40910553.880000003</v>
      </c>
      <c r="CK45" s="187">
        <v>39718762.069999993</v>
      </c>
      <c r="CL45" s="187">
        <v>1672190.38</v>
      </c>
      <c r="CM45" s="187"/>
      <c r="CN45" s="201">
        <f t="shared" ref="CN45:CN62" si="15">SUM(CJ45:CM45)</f>
        <v>82301506.329999983</v>
      </c>
      <c r="CO45" s="251">
        <v>3825680.3603405096</v>
      </c>
      <c r="CP45" s="250">
        <v>1549081.833119092</v>
      </c>
      <c r="CQ45" s="250">
        <v>5374762.1934596002</v>
      </c>
      <c r="CR45" s="250">
        <v>3656008.7184933182</v>
      </c>
      <c r="CS45" s="252">
        <v>169671.64184719106</v>
      </c>
      <c r="CT45" s="213">
        <v>3603452.631566979</v>
      </c>
      <c r="CU45" s="200">
        <v>1549081.833119092</v>
      </c>
      <c r="CV45" s="263">
        <v>5152534.4646860734</v>
      </c>
      <c r="CW45" s="236">
        <f>AL45/('BASES BCE'!M45*1000)</f>
        <v>7.819119243016967E-3</v>
      </c>
      <c r="CX45" s="237">
        <f>AO45/('BASES BCE'!S45*1000)</f>
        <v>6.9355356099401952E-3</v>
      </c>
      <c r="CY45" s="237">
        <f>AR45/('BASES BCE'!Y45*1000)</f>
        <v>1.2204213568828236E-2</v>
      </c>
      <c r="CZ45" s="279">
        <f>AS45/('BASES BCE'!AE45*1000)</f>
        <v>1.3416474743993996E-2</v>
      </c>
      <c r="DA45" s="281">
        <v>15600</v>
      </c>
      <c r="DB45" s="285">
        <v>9606863.8900000006</v>
      </c>
      <c r="DC45" s="286">
        <v>1268650.3</v>
      </c>
      <c r="DD45" s="286">
        <v>8548760.25</v>
      </c>
      <c r="DE45" s="286">
        <v>1037388.56</v>
      </c>
      <c r="DF45" s="286">
        <v>265</v>
      </c>
      <c r="DG45" s="286">
        <v>33</v>
      </c>
      <c r="DH45" s="286">
        <v>14196.66</v>
      </c>
      <c r="DI45" s="286">
        <v>1250</v>
      </c>
      <c r="DJ45" s="309">
        <v>0</v>
      </c>
      <c r="DK45" s="310">
        <v>1657.4811999999999</v>
      </c>
      <c r="DL45" s="315">
        <f t="shared" si="8"/>
        <v>26.302501858693784</v>
      </c>
      <c r="DM45" s="312">
        <f t="shared" si="9"/>
        <v>26.397523204184761</v>
      </c>
      <c r="DN45" s="312">
        <f t="shared" si="10"/>
        <v>26.496680626000465</v>
      </c>
      <c r="DO45" s="312">
        <f t="shared" si="11"/>
        <v>26.600000048266008</v>
      </c>
      <c r="DP45" s="312">
        <f t="shared" si="2"/>
        <v>27.744507750676146</v>
      </c>
      <c r="DQ45" s="312">
        <f t="shared" si="3"/>
        <v>27.725201347683463</v>
      </c>
      <c r="DR45" s="312">
        <f t="shared" si="4"/>
        <v>27.695035093007391</v>
      </c>
      <c r="DS45" s="312">
        <f t="shared" si="5"/>
        <v>27.655215636834978</v>
      </c>
      <c r="DT45" s="316">
        <f t="shared" si="6"/>
        <v>27.603329678792136</v>
      </c>
    </row>
    <row r="46" spans="1:124" x14ac:dyDescent="0.25">
      <c r="A46" s="191">
        <v>6</v>
      </c>
      <c r="B46" s="192" t="s">
        <v>346</v>
      </c>
      <c r="C46" s="2">
        <v>603</v>
      </c>
      <c r="D46" s="7" t="s">
        <v>46</v>
      </c>
      <c r="E46" s="63">
        <v>3579</v>
      </c>
      <c r="F46" s="41">
        <v>0</v>
      </c>
      <c r="G46" s="33">
        <v>7192</v>
      </c>
      <c r="H46" s="33">
        <v>111953</v>
      </c>
      <c r="I46" s="33">
        <v>1957559.9999999998</v>
      </c>
      <c r="J46" s="33">
        <v>17929221.714285716</v>
      </c>
      <c r="K46" s="33">
        <v>235548.99999999983</v>
      </c>
      <c r="L46" s="33">
        <v>382027.85714285739</v>
      </c>
      <c r="M46" s="33">
        <v>6452151.142857139</v>
      </c>
      <c r="N46" s="33">
        <v>475435.14285714278</v>
      </c>
      <c r="O46" s="33">
        <v>67966.000000000044</v>
      </c>
      <c r="P46" s="65">
        <f t="shared" si="0"/>
        <v>27619055.857142854</v>
      </c>
      <c r="Q46" s="71">
        <v>344</v>
      </c>
      <c r="R46" s="72">
        <v>431.99999999999977</v>
      </c>
      <c r="S46" s="73">
        <f t="shared" si="1"/>
        <v>775.99999999999977</v>
      </c>
      <c r="T46" s="79">
        <v>35768492.428571381</v>
      </c>
      <c r="U46" s="80">
        <v>3509</v>
      </c>
      <c r="V46" s="80">
        <v>927795.00000000035</v>
      </c>
      <c r="W46" s="81">
        <f t="shared" si="7"/>
        <v>36699796.428571381</v>
      </c>
      <c r="X46" s="83">
        <v>756296.00000000047</v>
      </c>
      <c r="Y46" s="85">
        <v>24998949.714285713</v>
      </c>
      <c r="Z46" s="86">
        <v>62</v>
      </c>
      <c r="AA46" s="333">
        <v>44865.9921875</v>
      </c>
      <c r="AB46" s="333">
        <v>44899.5703125</v>
      </c>
      <c r="AC46" s="333">
        <v>44934.57421875</v>
      </c>
      <c r="AD46" s="92">
        <v>44971</v>
      </c>
      <c r="AE46" s="92">
        <v>46836</v>
      </c>
      <c r="AF46" s="92">
        <v>46682</v>
      </c>
      <c r="AG46" s="92">
        <v>46512</v>
      </c>
      <c r="AH46" s="92">
        <v>46326</v>
      </c>
      <c r="AI46" s="93">
        <v>46121</v>
      </c>
      <c r="AJ46" s="166">
        <v>116279.72999999998</v>
      </c>
      <c r="AK46" s="20">
        <v>78977.180000000008</v>
      </c>
      <c r="AL46" s="21">
        <v>222625.18999999997</v>
      </c>
      <c r="AM46" s="101">
        <v>162502.28999999998</v>
      </c>
      <c r="AN46" s="102">
        <v>53821.479999999989</v>
      </c>
      <c r="AO46" s="194">
        <v>268307.3</v>
      </c>
      <c r="AP46" s="197">
        <v>130211.83</v>
      </c>
      <c r="AQ46" s="195">
        <v>117673.59999999998</v>
      </c>
      <c r="AR46" s="219">
        <v>320965.83999999991</v>
      </c>
      <c r="AS46" s="222">
        <v>428060.74000000005</v>
      </c>
      <c r="AT46" s="220">
        <v>565074.42519999994</v>
      </c>
      <c r="AU46" s="240">
        <v>711434.38860000006</v>
      </c>
      <c r="AV46" s="247">
        <v>2205016.8700000006</v>
      </c>
      <c r="AW46" s="248">
        <v>2812327.6099999994</v>
      </c>
      <c r="AX46" s="241">
        <v>134463782.84999996</v>
      </c>
      <c r="AY46" s="173">
        <v>90789439.760000005</v>
      </c>
      <c r="AZ46" s="173">
        <v>32006941.190000001</v>
      </c>
      <c r="BA46" s="173">
        <v>5761700.3600000003</v>
      </c>
      <c r="BB46" s="173">
        <v>1071412.92</v>
      </c>
      <c r="BC46" s="173">
        <v>264093277.07999995</v>
      </c>
      <c r="BD46" s="173">
        <v>135527702.04000002</v>
      </c>
      <c r="BE46" s="173">
        <v>57263859.019999996</v>
      </c>
      <c r="BF46" s="173">
        <v>0</v>
      </c>
      <c r="BG46" s="173">
        <v>0</v>
      </c>
      <c r="BH46" s="173">
        <v>957.4</v>
      </c>
      <c r="BI46" s="174">
        <v>192792518.46000001</v>
      </c>
      <c r="BJ46" s="176">
        <v>165227540.89000002</v>
      </c>
      <c r="BK46" s="175">
        <v>119108518.5</v>
      </c>
      <c r="BL46" s="175">
        <v>47043867.520000003</v>
      </c>
      <c r="BM46" s="175">
        <v>8266425.379999999</v>
      </c>
      <c r="BN46" s="175">
        <v>339646352.29000002</v>
      </c>
      <c r="BO46" s="175">
        <v>199325535.95000005</v>
      </c>
      <c r="BP46" s="175">
        <v>128141741.71999997</v>
      </c>
      <c r="BQ46" s="175">
        <v>14936487.170000002</v>
      </c>
      <c r="BR46" s="175">
        <v>11531721.619999999</v>
      </c>
      <c r="BS46" s="177">
        <v>353935486.46000004</v>
      </c>
      <c r="BT46" s="181">
        <v>320894036.07999998</v>
      </c>
      <c r="BU46" s="182">
        <v>297147731.03999996</v>
      </c>
      <c r="BV46" s="182">
        <v>107597482.37</v>
      </c>
      <c r="BW46" s="182"/>
      <c r="BX46" s="182"/>
      <c r="BY46" s="182">
        <v>748913935.84000015</v>
      </c>
      <c r="BZ46" s="182">
        <v>207601691.50000003</v>
      </c>
      <c r="CA46" s="182">
        <v>148135670.53999996</v>
      </c>
      <c r="CB46" s="182">
        <v>18149209.740000002</v>
      </c>
      <c r="CC46" s="182">
        <v>11897674.68</v>
      </c>
      <c r="CD46" s="183">
        <v>385784246.45999998</v>
      </c>
      <c r="CE46" s="188">
        <v>154533442.71000001</v>
      </c>
      <c r="CF46" s="187">
        <v>169898241.11999983</v>
      </c>
      <c r="CG46" s="187">
        <v>29867913.570000004</v>
      </c>
      <c r="CH46" s="187"/>
      <c r="CI46" s="187">
        <f t="shared" si="14"/>
        <v>354299597.3999998</v>
      </c>
      <c r="CJ46" s="187">
        <v>225622243</v>
      </c>
      <c r="CK46" s="187">
        <v>180400192.61999997</v>
      </c>
      <c r="CL46" s="187">
        <v>17034045.710000001</v>
      </c>
      <c r="CM46" s="187">
        <v>12877651.08</v>
      </c>
      <c r="CN46" s="201">
        <f t="shared" si="15"/>
        <v>435934132.40999997</v>
      </c>
      <c r="CO46" s="251">
        <v>3746574.8733990332</v>
      </c>
      <c r="CP46" s="250">
        <v>1065294.5899099924</v>
      </c>
      <c r="CQ46" s="250">
        <v>4811869.4633090282</v>
      </c>
      <c r="CR46" s="250">
        <v>3638620.9939513328</v>
      </c>
      <c r="CS46" s="252">
        <v>107953.87944770034</v>
      </c>
      <c r="CT46" s="213">
        <v>3911427.254158312</v>
      </c>
      <c r="CU46" s="200">
        <v>1065294.5899099924</v>
      </c>
      <c r="CV46" s="263">
        <v>4976721.8440683056</v>
      </c>
      <c r="CW46" s="236">
        <f>AL46/('BASES BCE'!M46*1000)</f>
        <v>5.4864290058385893E-3</v>
      </c>
      <c r="CX46" s="237">
        <f>AO46/('BASES BCE'!S46*1000)</f>
        <v>6.3113237108695071E-3</v>
      </c>
      <c r="CY46" s="237">
        <f>AR46/('BASES BCE'!Y46*1000)</f>
        <v>8.0938817446998511E-3</v>
      </c>
      <c r="CZ46" s="279">
        <f>AS46/('BASES BCE'!AE46*1000)</f>
        <v>1.1740256039688778E-2</v>
      </c>
      <c r="DA46" s="281">
        <v>14400</v>
      </c>
      <c r="DB46" s="285">
        <v>10791683.93</v>
      </c>
      <c r="DC46" s="286">
        <v>883659.5</v>
      </c>
      <c r="DD46" s="286">
        <v>9179239.3900000006</v>
      </c>
      <c r="DE46" s="286">
        <v>780271.74</v>
      </c>
      <c r="DF46" s="286">
        <v>173</v>
      </c>
      <c r="DG46" s="286">
        <v>13</v>
      </c>
      <c r="DH46" s="286">
        <v>24626.03</v>
      </c>
      <c r="DI46" s="286">
        <v>38830.239999999998</v>
      </c>
      <c r="DJ46" s="309">
        <v>50</v>
      </c>
      <c r="DK46" s="310">
        <v>836.35856425516101</v>
      </c>
      <c r="DL46" s="315">
        <f t="shared" si="8"/>
        <v>53.644446419289643</v>
      </c>
      <c r="DM46" s="312">
        <f t="shared" si="9"/>
        <v>53.684594420918472</v>
      </c>
      <c r="DN46" s="312">
        <f t="shared" si="10"/>
        <v>53.726447171336794</v>
      </c>
      <c r="DO46" s="312">
        <f t="shared" si="11"/>
        <v>53.769999999999989</v>
      </c>
      <c r="DP46" s="312">
        <f t="shared" si="2"/>
        <v>55.999904827555525</v>
      </c>
      <c r="DQ46" s="312">
        <f t="shared" si="3"/>
        <v>55.815773276111265</v>
      </c>
      <c r="DR46" s="312">
        <f t="shared" si="4"/>
        <v>55.612511173867595</v>
      </c>
      <c r="DS46" s="312">
        <f t="shared" si="5"/>
        <v>55.390118520824522</v>
      </c>
      <c r="DT46" s="316">
        <f t="shared" si="6"/>
        <v>55.145008338707157</v>
      </c>
    </row>
    <row r="47" spans="1:124" x14ac:dyDescent="0.25">
      <c r="A47" s="193">
        <v>6</v>
      </c>
      <c r="B47" s="192" t="s">
        <v>346</v>
      </c>
      <c r="C47" s="2">
        <v>604</v>
      </c>
      <c r="D47" s="7" t="s">
        <v>47</v>
      </c>
      <c r="E47" s="63">
        <v>25224</v>
      </c>
      <c r="F47" s="41">
        <v>50</v>
      </c>
      <c r="G47" s="33">
        <v>3840</v>
      </c>
      <c r="H47" s="33"/>
      <c r="I47" s="33">
        <v>2235767.7142857141</v>
      </c>
      <c r="J47" s="33">
        <v>2812997.42857143</v>
      </c>
      <c r="K47" s="33">
        <v>575859.85714285716</v>
      </c>
      <c r="L47" s="33">
        <v>130593.14285714291</v>
      </c>
      <c r="M47" s="33">
        <v>1295907.8571428559</v>
      </c>
      <c r="N47" s="33">
        <v>512834.85714285687</v>
      </c>
      <c r="O47" s="33">
        <v>94130</v>
      </c>
      <c r="P47" s="65">
        <f t="shared" si="0"/>
        <v>7661980.8571428573</v>
      </c>
      <c r="Q47" s="71">
        <v>671.99999999999989</v>
      </c>
      <c r="R47" s="72">
        <v>738.00000000000011</v>
      </c>
      <c r="S47" s="73">
        <f t="shared" si="1"/>
        <v>1410</v>
      </c>
      <c r="T47" s="79">
        <v>10355092.428571429</v>
      </c>
      <c r="U47" s="80">
        <v>10600</v>
      </c>
      <c r="V47" s="80">
        <v>817919.99999999988</v>
      </c>
      <c r="W47" s="81">
        <f t="shared" si="7"/>
        <v>11183612.428571429</v>
      </c>
      <c r="X47" s="83">
        <v>1043568.9999999999</v>
      </c>
      <c r="Y47" s="85">
        <v>4815358.2857142938</v>
      </c>
      <c r="Z47" s="86">
        <v>95</v>
      </c>
      <c r="AA47" s="333">
        <v>11415.892578125</v>
      </c>
      <c r="AB47" s="333">
        <v>11570.1669921875</v>
      </c>
      <c r="AC47" s="333">
        <v>11726.52734375</v>
      </c>
      <c r="AD47" s="92">
        <v>11885</v>
      </c>
      <c r="AE47" s="92">
        <v>12470</v>
      </c>
      <c r="AF47" s="92">
        <v>12588</v>
      </c>
      <c r="AG47" s="92">
        <v>12702</v>
      </c>
      <c r="AH47" s="92">
        <v>12812</v>
      </c>
      <c r="AI47" s="93">
        <v>12917</v>
      </c>
      <c r="AJ47" s="166">
        <v>52397.810000000005</v>
      </c>
      <c r="AK47" s="20">
        <v>81210.409999999989</v>
      </c>
      <c r="AL47" s="21">
        <v>177415.67</v>
      </c>
      <c r="AM47" s="101">
        <v>59823.37999999999</v>
      </c>
      <c r="AN47" s="102">
        <v>96483.31</v>
      </c>
      <c r="AO47" s="194">
        <v>207820.08999999997</v>
      </c>
      <c r="AP47" s="197">
        <v>73452.12</v>
      </c>
      <c r="AQ47" s="195">
        <v>105583.31999999999</v>
      </c>
      <c r="AR47" s="219">
        <v>253108.35</v>
      </c>
      <c r="AS47" s="222">
        <v>299321.34999999998</v>
      </c>
      <c r="AT47" s="220">
        <v>412360.51850000001</v>
      </c>
      <c r="AU47" s="240">
        <v>491818.07400000008</v>
      </c>
      <c r="AV47" s="247">
        <v>55471.18</v>
      </c>
      <c r="AW47" s="248">
        <v>2831426.03</v>
      </c>
      <c r="AX47" s="241"/>
      <c r="AY47" s="173">
        <v>2876104.24</v>
      </c>
      <c r="AZ47" s="173"/>
      <c r="BA47" s="173"/>
      <c r="BB47" s="173"/>
      <c r="BC47" s="173">
        <v>2876104.24</v>
      </c>
      <c r="BD47" s="173"/>
      <c r="BE47" s="173">
        <v>332261.91000000003</v>
      </c>
      <c r="BF47" s="173"/>
      <c r="BG47" s="173"/>
      <c r="BH47" s="173"/>
      <c r="BI47" s="174">
        <v>332261.91000000003</v>
      </c>
      <c r="BJ47" s="176"/>
      <c r="BK47" s="175">
        <v>5305793.3900000006</v>
      </c>
      <c r="BL47" s="175"/>
      <c r="BM47" s="175"/>
      <c r="BN47" s="175">
        <v>5305793.3900000006</v>
      </c>
      <c r="BO47" s="175"/>
      <c r="BP47" s="175">
        <v>1054510.6599999999</v>
      </c>
      <c r="BQ47" s="175"/>
      <c r="BR47" s="175"/>
      <c r="BS47" s="177">
        <v>1054510.6599999999</v>
      </c>
      <c r="BT47" s="181"/>
      <c r="BU47" s="182">
        <v>6217972.3800000008</v>
      </c>
      <c r="BV47" s="182"/>
      <c r="BW47" s="182"/>
      <c r="BX47" s="182"/>
      <c r="BY47" s="182">
        <v>6217972.3800000008</v>
      </c>
      <c r="BZ47" s="182"/>
      <c r="CA47" s="182">
        <v>1358888.22</v>
      </c>
      <c r="CB47" s="182"/>
      <c r="CC47" s="182"/>
      <c r="CD47" s="183">
        <v>1358888.22</v>
      </c>
      <c r="CE47" s="188"/>
      <c r="CF47" s="187">
        <v>3839116.6399999992</v>
      </c>
      <c r="CG47" s="187"/>
      <c r="CH47" s="187"/>
      <c r="CI47" s="187">
        <f t="shared" si="14"/>
        <v>3839116.6399999992</v>
      </c>
      <c r="CJ47" s="187"/>
      <c r="CK47" s="187">
        <v>953636.16</v>
      </c>
      <c r="CL47" s="187"/>
      <c r="CM47" s="187"/>
      <c r="CN47" s="201">
        <f t="shared" si="15"/>
        <v>953636.16</v>
      </c>
      <c r="CO47" s="251">
        <v>876592.27668056276</v>
      </c>
      <c r="CP47" s="250">
        <v>281617.29602529493</v>
      </c>
      <c r="CQ47" s="250">
        <v>1158209.5727058579</v>
      </c>
      <c r="CR47" s="250">
        <v>869095.1851882271</v>
      </c>
      <c r="CS47" s="252">
        <v>7497.0914923357141</v>
      </c>
      <c r="CT47" s="213">
        <v>1052405.121023369</v>
      </c>
      <c r="CU47" s="200">
        <v>281617.29602529493</v>
      </c>
      <c r="CV47" s="263">
        <v>1334022.4170486641</v>
      </c>
      <c r="CW47" s="236">
        <f>AL47/('BASES BCE'!M47*1000)</f>
        <v>9.2874553611494576E-3</v>
      </c>
      <c r="CX47" s="237">
        <f>AO47/('BASES BCE'!S47*1000)</f>
        <v>7.9252216812937988E-3</v>
      </c>
      <c r="CY47" s="237">
        <f>AR47/('BASES BCE'!Y47*1000)</f>
        <v>1.1873170345395739E-2</v>
      </c>
      <c r="CZ47" s="279">
        <f>AS47/('BASES BCE'!AE47*1000)</f>
        <v>1.4263158435686389E-2</v>
      </c>
      <c r="DA47" s="281">
        <v>8460</v>
      </c>
      <c r="DB47" s="285">
        <v>3228646.87</v>
      </c>
      <c r="DC47" s="286">
        <v>1044472.37</v>
      </c>
      <c r="DD47" s="286">
        <v>3049027.05</v>
      </c>
      <c r="DE47" s="286">
        <v>851163.83</v>
      </c>
      <c r="DF47" s="286">
        <v>107</v>
      </c>
      <c r="DG47" s="286">
        <v>17</v>
      </c>
      <c r="DH47" s="286">
        <v>5110.63</v>
      </c>
      <c r="DI47" s="286">
        <v>2581.89</v>
      </c>
      <c r="DJ47" s="309"/>
      <c r="DK47" s="310">
        <v>163.727786196446</v>
      </c>
      <c r="DL47" s="315">
        <f t="shared" si="8"/>
        <v>69.724833171736861</v>
      </c>
      <c r="DM47" s="312">
        <f t="shared" si="9"/>
        <v>70.667094822287723</v>
      </c>
      <c r="DN47" s="312">
        <f t="shared" si="10"/>
        <v>71.622096750762424</v>
      </c>
      <c r="DO47" s="312">
        <f t="shared" si="11"/>
        <v>72.589999999999904</v>
      </c>
      <c r="DP47" s="312">
        <f t="shared" si="2"/>
        <v>76.163003786285131</v>
      </c>
      <c r="DQ47" s="312">
        <f t="shared" si="3"/>
        <v>76.883712242322162</v>
      </c>
      <c r="DR47" s="312">
        <f t="shared" si="4"/>
        <v>77.57998990323928</v>
      </c>
      <c r="DS47" s="312">
        <f t="shared" si="5"/>
        <v>78.251836769036501</v>
      </c>
      <c r="DT47" s="316">
        <f t="shared" si="6"/>
        <v>78.893145140933854</v>
      </c>
    </row>
    <row r="48" spans="1:124" x14ac:dyDescent="0.25">
      <c r="A48" s="191">
        <v>6</v>
      </c>
      <c r="B48" s="192" t="s">
        <v>346</v>
      </c>
      <c r="C48" s="2">
        <v>605</v>
      </c>
      <c r="D48" s="7" t="s">
        <v>48</v>
      </c>
      <c r="E48" s="63">
        <v>3500</v>
      </c>
      <c r="F48" s="41">
        <v>2750</v>
      </c>
      <c r="G48" s="33">
        <v>7180</v>
      </c>
      <c r="H48" s="33">
        <v>5000</v>
      </c>
      <c r="I48" s="33">
        <v>2793944.9999999986</v>
      </c>
      <c r="J48" s="33">
        <v>1315016.4285714286</v>
      </c>
      <c r="K48" s="33">
        <v>51584</v>
      </c>
      <c r="L48" s="33">
        <v>51793.714285714283</v>
      </c>
      <c r="M48" s="33">
        <v>2908889.4285714286</v>
      </c>
      <c r="N48" s="33">
        <v>1374149.7142857146</v>
      </c>
      <c r="O48" s="33">
        <v>118009.00000000001</v>
      </c>
      <c r="P48" s="65">
        <f t="shared" si="0"/>
        <v>8628317.2857142854</v>
      </c>
      <c r="Q48" s="71">
        <v>399</v>
      </c>
      <c r="R48" s="72">
        <v>574.00000000000023</v>
      </c>
      <c r="S48" s="73">
        <f t="shared" si="1"/>
        <v>973.00000000000023</v>
      </c>
      <c r="T48" s="79">
        <v>10213623.571428567</v>
      </c>
      <c r="U48" s="80">
        <v>1638080</v>
      </c>
      <c r="V48" s="80">
        <v>555514</v>
      </c>
      <c r="W48" s="81">
        <f t="shared" si="7"/>
        <v>12407217.571428567</v>
      </c>
      <c r="X48" s="83">
        <v>1247708.0000000007</v>
      </c>
      <c r="Y48" s="85">
        <v>4327283.571428569</v>
      </c>
      <c r="Z48" s="86">
        <v>69.000000000000014</v>
      </c>
      <c r="AA48" s="333">
        <v>12604.3173828125</v>
      </c>
      <c r="AB48" s="333">
        <v>12630.5126953125</v>
      </c>
      <c r="AC48" s="333">
        <v>12657.7412109375</v>
      </c>
      <c r="AD48" s="92">
        <v>12686</v>
      </c>
      <c r="AE48" s="92">
        <v>13221</v>
      </c>
      <c r="AF48" s="92">
        <v>13194</v>
      </c>
      <c r="AG48" s="92">
        <v>13162</v>
      </c>
      <c r="AH48" s="92">
        <v>13125</v>
      </c>
      <c r="AI48" s="93">
        <v>13083</v>
      </c>
      <c r="AJ48" s="166">
        <v>89579.07</v>
      </c>
      <c r="AK48" s="20">
        <v>52169.97</v>
      </c>
      <c r="AL48" s="21">
        <v>173807.91999999995</v>
      </c>
      <c r="AM48" s="101">
        <v>76243.69</v>
      </c>
      <c r="AN48" s="102">
        <v>26461.320000000003</v>
      </c>
      <c r="AO48" s="194">
        <v>150280.59000000003</v>
      </c>
      <c r="AP48" s="197">
        <v>96697.659999999989</v>
      </c>
      <c r="AQ48" s="195">
        <v>103544.25</v>
      </c>
      <c r="AR48" s="219">
        <v>272069.69999999995</v>
      </c>
      <c r="AS48" s="222">
        <v>334970.74</v>
      </c>
      <c r="AT48" s="220">
        <v>430327.89560000005</v>
      </c>
      <c r="AU48" s="240">
        <v>496294.71920000011</v>
      </c>
      <c r="AV48" s="247">
        <v>12727.74</v>
      </c>
      <c r="AW48" s="248">
        <v>2171380.2399999998</v>
      </c>
      <c r="AX48" s="241">
        <v>78035.76999999999</v>
      </c>
      <c r="AY48" s="173">
        <v>6329634.5599999996</v>
      </c>
      <c r="AZ48" s="173"/>
      <c r="BA48" s="173"/>
      <c r="BB48" s="173"/>
      <c r="BC48" s="173">
        <v>6407670.3299999991</v>
      </c>
      <c r="BD48" s="173"/>
      <c r="BE48" s="173">
        <v>2924927.05</v>
      </c>
      <c r="BF48" s="173"/>
      <c r="BG48" s="173"/>
      <c r="BH48" s="173"/>
      <c r="BI48" s="174">
        <v>2924927.05</v>
      </c>
      <c r="BJ48" s="176">
        <v>189829.85</v>
      </c>
      <c r="BK48" s="175">
        <v>9119058.6400000006</v>
      </c>
      <c r="BL48" s="175"/>
      <c r="BM48" s="175"/>
      <c r="BN48" s="175">
        <v>9308888.4899999984</v>
      </c>
      <c r="BO48" s="175"/>
      <c r="BP48" s="175">
        <v>5542778.8200000003</v>
      </c>
      <c r="BQ48" s="175"/>
      <c r="BR48" s="175"/>
      <c r="BS48" s="177">
        <v>5542778.8200000003</v>
      </c>
      <c r="BT48" s="181"/>
      <c r="BU48" s="182">
        <v>20324002.68</v>
      </c>
      <c r="BV48" s="182"/>
      <c r="BW48" s="182"/>
      <c r="BX48" s="182"/>
      <c r="BY48" s="182">
        <v>20324002.68</v>
      </c>
      <c r="BZ48" s="182"/>
      <c r="CA48" s="182">
        <v>6609011.3000000007</v>
      </c>
      <c r="CB48" s="182"/>
      <c r="CC48" s="182"/>
      <c r="CD48" s="183">
        <v>6609011.3000000007</v>
      </c>
      <c r="CE48" s="188"/>
      <c r="CF48" s="187">
        <v>11155377.809999997</v>
      </c>
      <c r="CG48" s="187"/>
      <c r="CH48" s="187"/>
      <c r="CI48" s="187">
        <f t="shared" si="14"/>
        <v>11155377.809999997</v>
      </c>
      <c r="CJ48" s="187"/>
      <c r="CK48" s="187">
        <v>8163773.0699999994</v>
      </c>
      <c r="CL48" s="187"/>
      <c r="CM48" s="187"/>
      <c r="CN48" s="201">
        <f t="shared" si="15"/>
        <v>8163773.0699999994</v>
      </c>
      <c r="CO48" s="251">
        <v>1056262.8117319937</v>
      </c>
      <c r="CP48" s="250">
        <v>466402.1571054965</v>
      </c>
      <c r="CQ48" s="250">
        <v>1522664.9688374905</v>
      </c>
      <c r="CR48" s="250">
        <v>1026111.5908098278</v>
      </c>
      <c r="CS48" s="252">
        <v>30151.220922166031</v>
      </c>
      <c r="CT48" s="213">
        <v>1322259.9245424068</v>
      </c>
      <c r="CU48" s="200">
        <v>466402.1571054965</v>
      </c>
      <c r="CV48" s="263">
        <v>1788662.0816479027</v>
      </c>
      <c r="CW48" s="236">
        <f>AL48/('BASES BCE'!M48*1000)</f>
        <v>8.7841266962262951E-3</v>
      </c>
      <c r="CX48" s="237">
        <f>AO48/('BASES BCE'!S48*1000)</f>
        <v>7.2820407589178461E-3</v>
      </c>
      <c r="CY48" s="237">
        <f>AR48/('BASES BCE'!Y48*1000)</f>
        <v>1.533674623529143E-2</v>
      </c>
      <c r="CZ48" s="279">
        <f>AS48/('BASES BCE'!AE48*1000)</f>
        <v>1.6386687130201989E-2</v>
      </c>
      <c r="DA48" s="281">
        <v>8340</v>
      </c>
      <c r="DB48" s="285">
        <v>4332554.7699999996</v>
      </c>
      <c r="DC48" s="286">
        <v>254420.9</v>
      </c>
      <c r="DD48" s="286">
        <v>4001926.31</v>
      </c>
      <c r="DE48" s="286">
        <v>245822.01</v>
      </c>
      <c r="DF48" s="286">
        <v>81</v>
      </c>
      <c r="DG48" s="286">
        <v>14</v>
      </c>
      <c r="DH48" s="286">
        <v>9000</v>
      </c>
      <c r="DI48" s="286">
        <v>856.51</v>
      </c>
      <c r="DJ48" s="309">
        <v>0</v>
      </c>
      <c r="DK48" s="310">
        <v>273.22851604566</v>
      </c>
      <c r="DL48" s="315">
        <f t="shared" si="8"/>
        <v>46.131046514581797</v>
      </c>
      <c r="DM48" s="312">
        <f t="shared" si="9"/>
        <v>46.226919789008328</v>
      </c>
      <c r="DN48" s="312">
        <f t="shared" si="10"/>
        <v>46.326574524974653</v>
      </c>
      <c r="DO48" s="312">
        <f t="shared" si="11"/>
        <v>46.430000000000021</v>
      </c>
      <c r="DP48" s="312">
        <f t="shared" si="2"/>
        <v>48.388067948920096</v>
      </c>
      <c r="DQ48" s="312">
        <f t="shared" si="3"/>
        <v>48.289249566451232</v>
      </c>
      <c r="DR48" s="312">
        <f t="shared" si="4"/>
        <v>48.17213148352517</v>
      </c>
      <c r="DS48" s="312">
        <f t="shared" si="5"/>
        <v>48.03671370014191</v>
      </c>
      <c r="DT48" s="316">
        <f t="shared" si="6"/>
        <v>47.882996216301457</v>
      </c>
    </row>
    <row r="49" spans="1:124" x14ac:dyDescent="0.25">
      <c r="A49" s="193">
        <v>6</v>
      </c>
      <c r="B49" s="192" t="s">
        <v>346</v>
      </c>
      <c r="C49" s="2">
        <v>606</v>
      </c>
      <c r="D49" s="7" t="s">
        <v>49</v>
      </c>
      <c r="E49" s="63"/>
      <c r="F49" s="41">
        <v>82467</v>
      </c>
      <c r="G49" s="33">
        <v>13089</v>
      </c>
      <c r="H49" s="33">
        <v>3500</v>
      </c>
      <c r="I49" s="33">
        <v>2719781.1428571427</v>
      </c>
      <c r="J49" s="33">
        <v>1058613.5714285714</v>
      </c>
      <c r="K49" s="33">
        <v>139515.85714285713</v>
      </c>
      <c r="L49" s="33">
        <v>98099.999999999927</v>
      </c>
      <c r="M49" s="33">
        <v>4333126.8571428601</v>
      </c>
      <c r="N49" s="33">
        <v>513326.85714285722</v>
      </c>
      <c r="O49" s="33">
        <v>86129.000000000015</v>
      </c>
      <c r="P49" s="65">
        <f t="shared" si="0"/>
        <v>9047649.2857142873</v>
      </c>
      <c r="Q49" s="71">
        <v>484</v>
      </c>
      <c r="R49" s="72">
        <v>603.99999999999977</v>
      </c>
      <c r="S49" s="73">
        <f t="shared" si="1"/>
        <v>1087.9999999999998</v>
      </c>
      <c r="T49" s="79">
        <v>13784010.571428578</v>
      </c>
      <c r="U49" s="80">
        <v>1589848.7142857146</v>
      </c>
      <c r="V49" s="80">
        <v>1823204.4285714291</v>
      </c>
      <c r="W49" s="81">
        <f t="shared" si="7"/>
        <v>17197063.714285724</v>
      </c>
      <c r="X49" s="83">
        <v>956672.00000000035</v>
      </c>
      <c r="Y49" s="85">
        <v>5629356.2857142845</v>
      </c>
      <c r="Z49" s="86">
        <v>79</v>
      </c>
      <c r="AA49" s="333">
        <v>41507.44140625</v>
      </c>
      <c r="AB49" s="333">
        <v>42688.23828125</v>
      </c>
      <c r="AC49" s="333">
        <v>43903.09375</v>
      </c>
      <c r="AD49" s="92">
        <v>45153</v>
      </c>
      <c r="AE49" s="92">
        <v>47773</v>
      </c>
      <c r="AF49" s="92">
        <v>48920</v>
      </c>
      <c r="AG49" s="92">
        <v>50073</v>
      </c>
      <c r="AH49" s="92">
        <v>51233</v>
      </c>
      <c r="AI49" s="93">
        <v>52398</v>
      </c>
      <c r="AJ49" s="166">
        <v>157171.81</v>
      </c>
      <c r="AK49" s="20">
        <v>134949.35000000003</v>
      </c>
      <c r="AL49" s="21">
        <v>315290.22999999992</v>
      </c>
      <c r="AM49" s="101">
        <v>144514.40000000002</v>
      </c>
      <c r="AN49" s="102">
        <v>76905.600000000006</v>
      </c>
      <c r="AO49" s="194">
        <v>253364.12000000002</v>
      </c>
      <c r="AP49" s="197">
        <v>177091.63000000003</v>
      </c>
      <c r="AQ49" s="195">
        <v>206854.87000000002</v>
      </c>
      <c r="AR49" s="219">
        <v>426326.51</v>
      </c>
      <c r="AS49" s="222">
        <v>501813.30000000005</v>
      </c>
      <c r="AT49" s="220">
        <v>639133.91130000004</v>
      </c>
      <c r="AU49" s="240">
        <v>729836.37229999993</v>
      </c>
      <c r="AV49" s="247">
        <v>53334.01</v>
      </c>
      <c r="AW49" s="248">
        <v>3204791.31</v>
      </c>
      <c r="AX49" s="241">
        <v>1939123.7999999998</v>
      </c>
      <c r="AY49" s="173"/>
      <c r="AZ49" s="173"/>
      <c r="BA49" s="173"/>
      <c r="BB49" s="173"/>
      <c r="BC49" s="173">
        <v>1939123.7999999998</v>
      </c>
      <c r="BD49" s="173">
        <v>4252314.78</v>
      </c>
      <c r="BE49" s="173"/>
      <c r="BF49" s="173"/>
      <c r="BG49" s="173"/>
      <c r="BH49" s="173"/>
      <c r="BI49" s="174">
        <v>4252314.78</v>
      </c>
      <c r="BJ49" s="176">
        <v>4998993.0999999987</v>
      </c>
      <c r="BK49" s="175"/>
      <c r="BL49" s="175">
        <v>2000988.2299999997</v>
      </c>
      <c r="BM49" s="175"/>
      <c r="BN49" s="175">
        <v>6999981.3299999982</v>
      </c>
      <c r="BO49" s="175">
        <v>6910034.0999999996</v>
      </c>
      <c r="BP49" s="175"/>
      <c r="BQ49" s="175"/>
      <c r="BR49" s="175"/>
      <c r="BS49" s="177">
        <v>6910034.0999999996</v>
      </c>
      <c r="BT49" s="181">
        <v>11931038.999999998</v>
      </c>
      <c r="BU49" s="182"/>
      <c r="BV49" s="182">
        <v>4235380.38</v>
      </c>
      <c r="BW49" s="182"/>
      <c r="BX49" s="182"/>
      <c r="BY49" s="182">
        <v>16166419.379999997</v>
      </c>
      <c r="BZ49" s="182">
        <v>23528597.75</v>
      </c>
      <c r="CA49" s="182"/>
      <c r="CB49" s="182"/>
      <c r="CC49" s="182"/>
      <c r="CD49" s="183">
        <v>23528597.75</v>
      </c>
      <c r="CE49" s="188">
        <v>6702723.5800000001</v>
      </c>
      <c r="CF49" s="187"/>
      <c r="CG49" s="187"/>
      <c r="CH49" s="187"/>
      <c r="CI49" s="187">
        <f t="shared" si="14"/>
        <v>6702723.5800000001</v>
      </c>
      <c r="CJ49" s="187">
        <v>18706203.610000003</v>
      </c>
      <c r="CK49" s="187"/>
      <c r="CL49" s="187"/>
      <c r="CM49" s="187"/>
      <c r="CN49" s="201">
        <f t="shared" si="15"/>
        <v>18706203.610000003</v>
      </c>
      <c r="CO49" s="251">
        <v>2847611.773397957</v>
      </c>
      <c r="CP49" s="250">
        <v>1007182.0262392728</v>
      </c>
      <c r="CQ49" s="250">
        <v>3854793.7996372306</v>
      </c>
      <c r="CR49" s="250">
        <v>2748970.767018476</v>
      </c>
      <c r="CS49" s="252">
        <v>98641.006379480881</v>
      </c>
      <c r="CT49" s="213">
        <v>3239774.5035848739</v>
      </c>
      <c r="CU49" s="200">
        <v>1007182.0262392728</v>
      </c>
      <c r="CV49" s="263">
        <v>4246956.529824147</v>
      </c>
      <c r="CW49" s="236">
        <f>AL49/('BASES BCE'!M49*1000)</f>
        <v>7.7511085776821266E-3</v>
      </c>
      <c r="CX49" s="237">
        <f>AO49/('BASES BCE'!S49*1000)</f>
        <v>5.6069882406834318E-3</v>
      </c>
      <c r="CY49" s="237">
        <f>AR49/('BASES BCE'!Y49*1000)</f>
        <v>1.0780204564800683E-2</v>
      </c>
      <c r="CZ49" s="279">
        <f>AS49/('BASES BCE'!AE49*1000)</f>
        <v>1.2770698879482078E-2</v>
      </c>
      <c r="DA49" s="281">
        <v>25200</v>
      </c>
      <c r="DB49" s="285">
        <v>8515943.7899999991</v>
      </c>
      <c r="DC49" s="286">
        <v>74656.509999999995</v>
      </c>
      <c r="DD49" s="286">
        <v>7062277.4199999999</v>
      </c>
      <c r="DE49" s="286">
        <v>71049.58</v>
      </c>
      <c r="DF49" s="286">
        <v>86</v>
      </c>
      <c r="DG49" s="286">
        <v>12</v>
      </c>
      <c r="DH49" s="286">
        <v>12334.01</v>
      </c>
      <c r="DI49" s="286">
        <v>1917.04</v>
      </c>
      <c r="DJ49" s="309">
        <v>0</v>
      </c>
      <c r="DK49" s="310">
        <v>1222.00271</v>
      </c>
      <c r="DL49" s="315">
        <f t="shared" si="8"/>
        <v>33.96673433420618</v>
      </c>
      <c r="DM49" s="312">
        <f t="shared" si="9"/>
        <v>34.933014413077693</v>
      </c>
      <c r="DN49" s="312">
        <f t="shared" si="10"/>
        <v>35.927165619788191</v>
      </c>
      <c r="DO49" s="312">
        <f t="shared" si="11"/>
        <v>36.94999988993478</v>
      </c>
      <c r="DP49" s="312">
        <f t="shared" si="2"/>
        <v>39.094021321769411</v>
      </c>
      <c r="DQ49" s="312">
        <f t="shared" si="3"/>
        <v>40.032644444790144</v>
      </c>
      <c r="DR49" s="312">
        <f t="shared" si="4"/>
        <v>40.97617754055554</v>
      </c>
      <c r="DS49" s="312">
        <f t="shared" si="5"/>
        <v>41.925438937856363</v>
      </c>
      <c r="DT49" s="316">
        <f t="shared" si="6"/>
        <v>42.878791979111078</v>
      </c>
    </row>
    <row r="50" spans="1:124" x14ac:dyDescent="0.25">
      <c r="A50" s="191">
        <v>6</v>
      </c>
      <c r="B50" s="192" t="s">
        <v>346</v>
      </c>
      <c r="C50" s="2">
        <v>607</v>
      </c>
      <c r="D50" s="7" t="s">
        <v>50</v>
      </c>
      <c r="E50" s="63">
        <v>21445</v>
      </c>
      <c r="F50" s="41">
        <v>1820</v>
      </c>
      <c r="G50" s="33">
        <v>13140</v>
      </c>
      <c r="H50" s="33">
        <v>6310</v>
      </c>
      <c r="I50" s="33">
        <v>4008416.9999999995</v>
      </c>
      <c r="J50" s="33">
        <v>3332997.0000000014</v>
      </c>
      <c r="K50" s="33">
        <v>217395.14285714287</v>
      </c>
      <c r="L50" s="33">
        <v>82793.428571428507</v>
      </c>
      <c r="M50" s="33">
        <v>2716363.4285714282</v>
      </c>
      <c r="N50" s="33">
        <v>671329.85714285716</v>
      </c>
      <c r="O50" s="33">
        <v>191584.00000000003</v>
      </c>
      <c r="P50" s="65">
        <f t="shared" si="0"/>
        <v>11242149.857142856</v>
      </c>
      <c r="Q50" s="71">
        <v>898</v>
      </c>
      <c r="R50" s="72">
        <v>859.00000000000023</v>
      </c>
      <c r="S50" s="73">
        <f t="shared" si="1"/>
        <v>1757.0000000000002</v>
      </c>
      <c r="T50" s="79">
        <v>17708456.571428575</v>
      </c>
      <c r="U50" s="80">
        <v>60631.999999999993</v>
      </c>
      <c r="V50" s="80">
        <v>2260821.7142857141</v>
      </c>
      <c r="W50" s="81">
        <f t="shared" si="7"/>
        <v>20029910.285714287</v>
      </c>
      <c r="X50" s="83">
        <v>1812707.0000000002</v>
      </c>
      <c r="Y50" s="85">
        <v>6349549.0000000009</v>
      </c>
      <c r="Z50" s="86">
        <v>164.00000000000003</v>
      </c>
      <c r="AA50" s="333">
        <v>41094.07421875</v>
      </c>
      <c r="AB50" s="333">
        <v>41669.359375</v>
      </c>
      <c r="AC50" s="333">
        <v>42254.93359375</v>
      </c>
      <c r="AD50" s="92">
        <v>42851</v>
      </c>
      <c r="AE50" s="92">
        <v>44969</v>
      </c>
      <c r="AF50" s="92">
        <v>45409</v>
      </c>
      <c r="AG50" s="92">
        <v>45835</v>
      </c>
      <c r="AH50" s="92">
        <v>46249</v>
      </c>
      <c r="AI50" s="93">
        <v>46646</v>
      </c>
      <c r="AJ50" s="166">
        <v>188400.53999999998</v>
      </c>
      <c r="AK50" s="20">
        <v>277485.58999999997</v>
      </c>
      <c r="AL50" s="21">
        <v>544628.12000000011</v>
      </c>
      <c r="AM50" s="101">
        <v>174350.19999999992</v>
      </c>
      <c r="AN50" s="102">
        <v>136499.67000000004</v>
      </c>
      <c r="AO50" s="194">
        <v>413705.7099999999</v>
      </c>
      <c r="AP50" s="197">
        <v>176409.13999999998</v>
      </c>
      <c r="AQ50" s="195">
        <v>241286.73999999996</v>
      </c>
      <c r="AR50" s="219">
        <v>524843.07999999996</v>
      </c>
      <c r="AS50" s="222">
        <v>691682.91</v>
      </c>
      <c r="AT50" s="220">
        <v>1149268.0444000002</v>
      </c>
      <c r="AU50" s="240">
        <v>1272174.8008999999</v>
      </c>
      <c r="AV50" s="247">
        <v>1219903.1500000001</v>
      </c>
      <c r="AW50" s="248">
        <v>8417898.0000000019</v>
      </c>
      <c r="AX50" s="241">
        <v>3031249372.9099994</v>
      </c>
      <c r="AY50" s="173">
        <v>40658742.359999999</v>
      </c>
      <c r="AZ50" s="173">
        <v>521533695.87999994</v>
      </c>
      <c r="BA50" s="173">
        <v>19574890.289999999</v>
      </c>
      <c r="BB50" s="173">
        <v>44532643.700000003</v>
      </c>
      <c r="BC50" s="173">
        <v>3657549345.1399994</v>
      </c>
      <c r="BD50" s="173">
        <v>2767542471.7600007</v>
      </c>
      <c r="BE50" s="173">
        <v>7617234.2199999997</v>
      </c>
      <c r="BF50" s="173">
        <v>8713293.2400000002</v>
      </c>
      <c r="BG50" s="173">
        <v>0</v>
      </c>
      <c r="BH50" s="173">
        <v>664543.07999999996</v>
      </c>
      <c r="BI50" s="174">
        <v>2784537542.3000002</v>
      </c>
      <c r="BJ50" s="176">
        <v>3806793420.8600006</v>
      </c>
      <c r="BK50" s="175">
        <v>18247387.939999998</v>
      </c>
      <c r="BL50" s="175">
        <v>1038629558.3499999</v>
      </c>
      <c r="BM50" s="175">
        <v>30609306.34</v>
      </c>
      <c r="BN50" s="175">
        <v>4894279673.4899998</v>
      </c>
      <c r="BO50" s="175">
        <v>5040384877.8699989</v>
      </c>
      <c r="BP50" s="175">
        <v>19299012.349999998</v>
      </c>
      <c r="BQ50" s="175">
        <v>28635897.239999995</v>
      </c>
      <c r="BR50" s="175">
        <v>4935446.1399999987</v>
      </c>
      <c r="BS50" s="177">
        <v>5093255233.5999994</v>
      </c>
      <c r="BT50" s="181">
        <v>8583722788.2400007</v>
      </c>
      <c r="BU50" s="182">
        <v>51391075.060000002</v>
      </c>
      <c r="BV50" s="182">
        <v>2086850954.8899994</v>
      </c>
      <c r="BW50" s="182">
        <v>56509285.780000001</v>
      </c>
      <c r="BX50" s="182"/>
      <c r="BY50" s="182">
        <v>10982967854.25</v>
      </c>
      <c r="BZ50" s="182">
        <v>5901215445.1399975</v>
      </c>
      <c r="CA50" s="182">
        <v>25519538.90000001</v>
      </c>
      <c r="CB50" s="182">
        <v>1516943534.79</v>
      </c>
      <c r="CC50" s="182">
        <v>7509240.1999999993</v>
      </c>
      <c r="CD50" s="183">
        <v>7451187759.0299969</v>
      </c>
      <c r="CE50" s="188">
        <v>4209880005.3799996</v>
      </c>
      <c r="CF50" s="187">
        <v>29801780.959999997</v>
      </c>
      <c r="CG50" s="187">
        <v>956513919.52000022</v>
      </c>
      <c r="CH50" s="187"/>
      <c r="CI50" s="187">
        <f t="shared" si="14"/>
        <v>5196195705.8599997</v>
      </c>
      <c r="CJ50" s="187">
        <v>6498128358.6100016</v>
      </c>
      <c r="CK50" s="187">
        <v>30791571.829999994</v>
      </c>
      <c r="CL50" s="187">
        <v>1868559657.7</v>
      </c>
      <c r="CM50" s="187">
        <v>8524461.7300000004</v>
      </c>
      <c r="CN50" s="201">
        <f t="shared" si="15"/>
        <v>8406004049.8700008</v>
      </c>
      <c r="CO50" s="251">
        <v>4502978.6942008752</v>
      </c>
      <c r="CP50" s="250">
        <v>1251464.1705958212</v>
      </c>
      <c r="CQ50" s="250">
        <v>5754442.8647966972</v>
      </c>
      <c r="CR50" s="250">
        <v>4333804.5121365953</v>
      </c>
      <c r="CS50" s="252">
        <v>169174.18206427852</v>
      </c>
      <c r="CT50" s="213">
        <v>4565102.9821177199</v>
      </c>
      <c r="CU50" s="200">
        <v>1251464.1705958212</v>
      </c>
      <c r="CV50" s="263">
        <v>5816567.15271354</v>
      </c>
      <c r="CW50" s="236">
        <f>AL50/('BASES BCE'!M50*1000)</f>
        <v>8.7444135949653022E-3</v>
      </c>
      <c r="CX50" s="237">
        <f>AO50/('BASES BCE'!S50*1000)</f>
        <v>5.5797348015814759E-3</v>
      </c>
      <c r="CY50" s="237">
        <f>AR50/('BASES BCE'!Y50*1000)</f>
        <v>9.4187997149253744E-3</v>
      </c>
      <c r="CZ50" s="279">
        <f>AS50/('BASES BCE'!AE50*1000)</f>
        <v>1.2600322042896855E-2</v>
      </c>
      <c r="DA50" s="281">
        <v>21307</v>
      </c>
      <c r="DB50" s="285">
        <v>8972371.9600000009</v>
      </c>
      <c r="DC50" s="286">
        <v>1618938.45</v>
      </c>
      <c r="DD50" s="286">
        <v>7128481.5800000001</v>
      </c>
      <c r="DE50" s="286">
        <v>1592363.64</v>
      </c>
      <c r="DF50" s="286">
        <v>192</v>
      </c>
      <c r="DG50" s="286">
        <v>23</v>
      </c>
      <c r="DH50" s="286">
        <v>25361.78</v>
      </c>
      <c r="DI50" s="286">
        <v>1861</v>
      </c>
      <c r="DJ50" s="309">
        <v>0</v>
      </c>
      <c r="DK50" s="310">
        <v>459.725351357151</v>
      </c>
      <c r="DL50" s="315">
        <f t="shared" si="8"/>
        <v>89.388314343415175</v>
      </c>
      <c r="DM50" s="312">
        <f t="shared" si="9"/>
        <v>90.639681392353637</v>
      </c>
      <c r="DN50" s="312">
        <f t="shared" si="10"/>
        <v>91.913429331250924</v>
      </c>
      <c r="DO50" s="312">
        <f t="shared" si="11"/>
        <v>93.209999999999908</v>
      </c>
      <c r="DP50" s="312">
        <f t="shared" si="2"/>
        <v>97.817098550792181</v>
      </c>
      <c r="DQ50" s="312">
        <f t="shared" si="3"/>
        <v>98.774191734148459</v>
      </c>
      <c r="DR50" s="312">
        <f t="shared" si="4"/>
        <v>99.700831952579762</v>
      </c>
      <c r="DS50" s="312">
        <f t="shared" si="5"/>
        <v>100.60136962964681</v>
      </c>
      <c r="DT50" s="316">
        <f t="shared" si="6"/>
        <v>101.46492870644782</v>
      </c>
    </row>
    <row r="51" spans="1:124" x14ac:dyDescent="0.25">
      <c r="A51" s="193">
        <v>6</v>
      </c>
      <c r="B51" s="192" t="s">
        <v>346</v>
      </c>
      <c r="C51" s="2">
        <v>608</v>
      </c>
      <c r="D51" s="7" t="s">
        <v>51</v>
      </c>
      <c r="E51" s="63">
        <v>21575</v>
      </c>
      <c r="F51" s="41">
        <v>3000</v>
      </c>
      <c r="G51" s="33">
        <v>16751</v>
      </c>
      <c r="H51" s="33">
        <v>5777</v>
      </c>
      <c r="I51" s="33">
        <v>13773667.142857144</v>
      </c>
      <c r="J51" s="33">
        <v>675455.99999999953</v>
      </c>
      <c r="K51" s="33">
        <v>96972.71428571429</v>
      </c>
      <c r="L51" s="33">
        <v>56386.428571428543</v>
      </c>
      <c r="M51" s="33">
        <v>3049941.7142857136</v>
      </c>
      <c r="N51" s="33">
        <v>204526.00000000009</v>
      </c>
      <c r="O51" s="33">
        <v>74236.000000000044</v>
      </c>
      <c r="P51" s="65">
        <f t="shared" si="0"/>
        <v>17956714</v>
      </c>
      <c r="Q51" s="71">
        <v>323</v>
      </c>
      <c r="R51" s="72">
        <v>407.00000000000028</v>
      </c>
      <c r="S51" s="73">
        <f t="shared" si="1"/>
        <v>730.00000000000023</v>
      </c>
      <c r="T51" s="79">
        <v>8245206.5714285681</v>
      </c>
      <c r="U51" s="80">
        <v>81150</v>
      </c>
      <c r="V51" s="80">
        <v>1415879</v>
      </c>
      <c r="W51" s="81">
        <f t="shared" si="7"/>
        <v>9742235.5714285672</v>
      </c>
      <c r="X51" s="83">
        <v>824370.99999999977</v>
      </c>
      <c r="Y51" s="85">
        <v>3878756.8571428582</v>
      </c>
      <c r="Z51" s="86">
        <v>138.00000000000003</v>
      </c>
      <c r="AA51" s="333">
        <v>11289.5400390625</v>
      </c>
      <c r="AB51" s="333">
        <v>11373.73046875</v>
      </c>
      <c r="AC51" s="333">
        <v>11458.548828125</v>
      </c>
      <c r="AD51" s="92">
        <v>11544</v>
      </c>
      <c r="AE51" s="92">
        <v>12070</v>
      </c>
      <c r="AF51" s="92">
        <v>12112</v>
      </c>
      <c r="AG51" s="92">
        <v>12149</v>
      </c>
      <c r="AH51" s="92">
        <v>12182</v>
      </c>
      <c r="AI51" s="93">
        <v>12210</v>
      </c>
      <c r="AJ51" s="166">
        <v>50733.14</v>
      </c>
      <c r="AK51" s="20">
        <v>35460.99</v>
      </c>
      <c r="AL51" s="21">
        <v>115402.85</v>
      </c>
      <c r="AM51" s="101">
        <v>55503.72</v>
      </c>
      <c r="AN51" s="102">
        <v>38313.130000000005</v>
      </c>
      <c r="AO51" s="194">
        <v>137112.24000000002</v>
      </c>
      <c r="AP51" s="197">
        <v>65870.080000000002</v>
      </c>
      <c r="AQ51" s="195">
        <v>46640.219999999994</v>
      </c>
      <c r="AR51" s="219">
        <v>160178.01</v>
      </c>
      <c r="AS51" s="222">
        <v>218273.98</v>
      </c>
      <c r="AT51" s="220">
        <v>285365.99959999998</v>
      </c>
      <c r="AU51" s="240">
        <v>374916.54959999997</v>
      </c>
      <c r="AV51" s="247">
        <v>15368.58</v>
      </c>
      <c r="AW51" s="248">
        <v>2426656.56</v>
      </c>
      <c r="AX51" s="241">
        <v>1965073.77</v>
      </c>
      <c r="AY51" s="173"/>
      <c r="AZ51" s="173"/>
      <c r="BA51" s="173"/>
      <c r="BB51" s="173"/>
      <c r="BC51" s="173">
        <v>1965073.77</v>
      </c>
      <c r="BD51" s="173">
        <v>28953881.440000001</v>
      </c>
      <c r="BE51" s="173"/>
      <c r="BF51" s="173"/>
      <c r="BG51" s="173"/>
      <c r="BH51" s="173"/>
      <c r="BI51" s="174">
        <v>28953881.440000001</v>
      </c>
      <c r="BJ51" s="176">
        <v>3138322.69</v>
      </c>
      <c r="BK51" s="175"/>
      <c r="BL51" s="175"/>
      <c r="BM51" s="175"/>
      <c r="BN51" s="175">
        <v>3138322.69</v>
      </c>
      <c r="BO51" s="175">
        <v>42007475.43</v>
      </c>
      <c r="BP51" s="175"/>
      <c r="BQ51" s="175"/>
      <c r="BR51" s="175"/>
      <c r="BS51" s="177">
        <v>42007475.43</v>
      </c>
      <c r="BT51" s="181">
        <v>5354293.0599999987</v>
      </c>
      <c r="BU51" s="182"/>
      <c r="BV51" s="182"/>
      <c r="BW51" s="182"/>
      <c r="BX51" s="182"/>
      <c r="BY51" s="182">
        <v>5354293.0599999987</v>
      </c>
      <c r="BZ51" s="182">
        <v>48150024.230000004</v>
      </c>
      <c r="CA51" s="182"/>
      <c r="CB51" s="182"/>
      <c r="CC51" s="182"/>
      <c r="CD51" s="183">
        <v>48150024.230000004</v>
      </c>
      <c r="CE51" s="188">
        <v>3200182.67</v>
      </c>
      <c r="CF51" s="187"/>
      <c r="CG51" s="187"/>
      <c r="CH51" s="187"/>
      <c r="CI51" s="187">
        <f t="shared" si="14"/>
        <v>3200182.67</v>
      </c>
      <c r="CJ51" s="187">
        <v>58067103.619999997</v>
      </c>
      <c r="CK51" s="187"/>
      <c r="CL51" s="187"/>
      <c r="CM51" s="187"/>
      <c r="CN51" s="201">
        <f t="shared" si="15"/>
        <v>58067103.619999997</v>
      </c>
      <c r="CO51" s="251">
        <v>914100.32992620044</v>
      </c>
      <c r="CP51" s="250">
        <v>330176.16133444506</v>
      </c>
      <c r="CQ51" s="250">
        <v>1244276.4912606457</v>
      </c>
      <c r="CR51" s="250">
        <v>903370.75139563973</v>
      </c>
      <c r="CS51" s="252">
        <v>10729.578530560608</v>
      </c>
      <c r="CT51" s="213">
        <v>698862.75160056807</v>
      </c>
      <c r="CU51" s="200">
        <v>330176.16133444506</v>
      </c>
      <c r="CV51" s="263">
        <v>1029038.9129350131</v>
      </c>
      <c r="CW51" s="236">
        <f>AL51/('BASES BCE'!M51*1000)</f>
        <v>7.3003735969716802E-3</v>
      </c>
      <c r="CX51" s="237">
        <f>AO51/('BASES BCE'!S51*1000)</f>
        <v>6.3741355171791705E-3</v>
      </c>
      <c r="CY51" s="237">
        <f>AR51/('BASES BCE'!Y51*1000)</f>
        <v>1.0156379730189773E-2</v>
      </c>
      <c r="CZ51" s="279">
        <f>AS51/('BASES BCE'!AE51*1000)</f>
        <v>1.8816259220408783E-2</v>
      </c>
      <c r="DA51" s="281">
        <v>50000</v>
      </c>
      <c r="DB51" s="285">
        <v>2797706.46</v>
      </c>
      <c r="DC51" s="286">
        <v>128050.09</v>
      </c>
      <c r="DD51" s="286">
        <v>3151962.32</v>
      </c>
      <c r="DE51" s="286">
        <v>119871.72</v>
      </c>
      <c r="DF51" s="286">
        <v>117</v>
      </c>
      <c r="DG51" s="286">
        <v>5</v>
      </c>
      <c r="DH51" s="286">
        <v>6227.54</v>
      </c>
      <c r="DI51" s="286">
        <v>597.65</v>
      </c>
      <c r="DJ51" s="309">
        <v>0</v>
      </c>
      <c r="DK51" s="310">
        <v>378.98883782009199</v>
      </c>
      <c r="DL51" s="315">
        <f t="shared" si="8"/>
        <v>29.788581911802122</v>
      </c>
      <c r="DM51" s="312">
        <f t="shared" si="9"/>
        <v>30.010726791244366</v>
      </c>
      <c r="DN51" s="312">
        <f t="shared" si="10"/>
        <v>30.234528526047075</v>
      </c>
      <c r="DO51" s="312">
        <f t="shared" si="11"/>
        <v>30.459999999999994</v>
      </c>
      <c r="DP51" s="312">
        <f t="shared" si="2"/>
        <v>31.847903672903669</v>
      </c>
      <c r="DQ51" s="312">
        <f t="shared" si="3"/>
        <v>31.958724878724873</v>
      </c>
      <c r="DR51" s="312">
        <f t="shared" si="4"/>
        <v>32.056353083853075</v>
      </c>
      <c r="DS51" s="312">
        <f t="shared" si="5"/>
        <v>32.14342688842688</v>
      </c>
      <c r="DT51" s="316">
        <f t="shared" si="6"/>
        <v>32.217307692307685</v>
      </c>
    </row>
    <row r="52" spans="1:124" x14ac:dyDescent="0.25">
      <c r="A52" s="191">
        <v>6</v>
      </c>
      <c r="B52" s="192" t="s">
        <v>346</v>
      </c>
      <c r="C52" s="2">
        <v>609</v>
      </c>
      <c r="D52" s="7" t="s">
        <v>52</v>
      </c>
      <c r="E52" s="63">
        <v>1550</v>
      </c>
      <c r="F52" s="41">
        <v>1500</v>
      </c>
      <c r="G52" s="33">
        <v>4800</v>
      </c>
      <c r="H52" s="33"/>
      <c r="I52" s="33">
        <v>1563175</v>
      </c>
      <c r="J52" s="33">
        <v>481420.42857142852</v>
      </c>
      <c r="K52" s="33">
        <v>63771</v>
      </c>
      <c r="L52" s="33">
        <v>33400.428571428572</v>
      </c>
      <c r="M52" s="33">
        <v>218140.57142857145</v>
      </c>
      <c r="N52" s="33">
        <v>75801.57142857142</v>
      </c>
      <c r="O52" s="33">
        <v>31620</v>
      </c>
      <c r="P52" s="65">
        <f t="shared" si="0"/>
        <v>2473629</v>
      </c>
      <c r="Q52" s="71">
        <v>185</v>
      </c>
      <c r="R52" s="72">
        <v>452</v>
      </c>
      <c r="S52" s="73">
        <f t="shared" si="1"/>
        <v>637</v>
      </c>
      <c r="T52" s="79">
        <v>2989889.8571428573</v>
      </c>
      <c r="U52" s="80">
        <v>11800</v>
      </c>
      <c r="V52" s="80">
        <v>3946751.8571428577</v>
      </c>
      <c r="W52" s="81">
        <f t="shared" si="7"/>
        <v>6948441.7142857146</v>
      </c>
      <c r="X52" s="83">
        <v>251148.99999999994</v>
      </c>
      <c r="Y52" s="85">
        <v>796732.42857142864</v>
      </c>
      <c r="Z52" s="86">
        <v>29</v>
      </c>
      <c r="AA52" s="333">
        <v>6631.2578125</v>
      </c>
      <c r="AB52" s="333">
        <v>6665.0703125</v>
      </c>
      <c r="AC52" s="333">
        <v>6700.9912109375</v>
      </c>
      <c r="AD52" s="92">
        <v>6739</v>
      </c>
      <c r="AE52" s="92">
        <v>7033</v>
      </c>
      <c r="AF52" s="92">
        <v>7035</v>
      </c>
      <c r="AG52" s="92">
        <v>7035</v>
      </c>
      <c r="AH52" s="92">
        <v>7032</v>
      </c>
      <c r="AI52" s="93">
        <v>7026</v>
      </c>
      <c r="AJ52" s="166">
        <v>63151.760000000009</v>
      </c>
      <c r="AK52" s="20">
        <v>62322.259999999995</v>
      </c>
      <c r="AL52" s="21">
        <v>135598.28</v>
      </c>
      <c r="AM52" s="101">
        <v>139777.79</v>
      </c>
      <c r="AN52" s="102">
        <v>54700.820000000014</v>
      </c>
      <c r="AO52" s="194">
        <v>205215.77000000002</v>
      </c>
      <c r="AP52" s="197">
        <v>106375.19</v>
      </c>
      <c r="AQ52" s="195">
        <v>190067.44000000003</v>
      </c>
      <c r="AR52" s="219">
        <v>311907.39000000007</v>
      </c>
      <c r="AS52" s="222">
        <v>341314.56</v>
      </c>
      <c r="AT52" s="220">
        <v>460644.5074</v>
      </c>
      <c r="AU52" s="240">
        <v>609958</v>
      </c>
      <c r="AV52" s="247">
        <v>4260.7299999999996</v>
      </c>
      <c r="AW52" s="248">
        <v>1084825.73</v>
      </c>
      <c r="AX52" s="241">
        <v>70962.44</v>
      </c>
      <c r="AY52" s="173"/>
      <c r="AZ52" s="173"/>
      <c r="BA52" s="173"/>
      <c r="BB52" s="173"/>
      <c r="BC52" s="173">
        <v>70962.44</v>
      </c>
      <c r="BD52" s="171"/>
      <c r="BE52" s="171"/>
      <c r="BF52" s="171"/>
      <c r="BG52" s="171"/>
      <c r="BH52" s="171"/>
      <c r="BI52" s="172"/>
      <c r="BJ52" s="176">
        <v>241680.74999999997</v>
      </c>
      <c r="BK52" s="175"/>
      <c r="BL52" s="175">
        <v>36524.49</v>
      </c>
      <c r="BM52" s="175"/>
      <c r="BN52" s="175">
        <v>278205.24</v>
      </c>
      <c r="BO52" s="175"/>
      <c r="BP52" s="175"/>
      <c r="BQ52" s="175">
        <v>299240.19</v>
      </c>
      <c r="BR52" s="175"/>
      <c r="BS52" s="177">
        <v>299240.19</v>
      </c>
      <c r="BT52" s="181"/>
      <c r="BU52" s="182"/>
      <c r="BV52" s="182">
        <v>3021688.1</v>
      </c>
      <c r="BW52" s="182"/>
      <c r="BX52" s="182">
        <v>116502.48999999999</v>
      </c>
      <c r="BY52" s="182">
        <v>3021688.1</v>
      </c>
      <c r="BZ52" s="182"/>
      <c r="CA52" s="182"/>
      <c r="CB52" s="182">
        <v>696237.51000000013</v>
      </c>
      <c r="CC52" s="182"/>
      <c r="CD52" s="183">
        <v>696237.51000000013</v>
      </c>
      <c r="CE52" s="188"/>
      <c r="CF52" s="187"/>
      <c r="CG52" s="187"/>
      <c r="CH52" s="187"/>
      <c r="CI52" s="187"/>
      <c r="CJ52" s="187"/>
      <c r="CK52" s="187"/>
      <c r="CL52" s="187">
        <v>896299.04</v>
      </c>
      <c r="CM52" s="187"/>
      <c r="CN52" s="201">
        <f t="shared" si="15"/>
        <v>896299.04</v>
      </c>
      <c r="CO52" s="251">
        <v>836334.1225981816</v>
      </c>
      <c r="CP52" s="250">
        <v>648792.94898628071</v>
      </c>
      <c r="CQ52" s="250">
        <v>1485127.0715844624</v>
      </c>
      <c r="CR52" s="250">
        <v>828262.35278779769</v>
      </c>
      <c r="CS52" s="252">
        <v>8071.7698103838966</v>
      </c>
      <c r="CT52" s="213">
        <v>1437626.8850057004</v>
      </c>
      <c r="CU52" s="200">
        <v>648792.94898628071</v>
      </c>
      <c r="CV52" s="263">
        <v>2086419.8339919811</v>
      </c>
      <c r="CW52" s="236">
        <f>AL52/('BASES BCE'!M52*1000)</f>
        <v>1.277999365214195E-2</v>
      </c>
      <c r="CX52" s="237">
        <f>AO52/('BASES BCE'!S52*1000)</f>
        <v>1.6339576835434182E-2</v>
      </c>
      <c r="CY52" s="237">
        <f>AR52/('BASES BCE'!Y52*1000)</f>
        <v>2.7570714062410923E-2</v>
      </c>
      <c r="CZ52" s="279">
        <f>AS52/('BASES BCE'!AE52*1000)</f>
        <v>2.9704270380519707E-2</v>
      </c>
      <c r="DA52" s="281"/>
      <c r="DB52" s="285">
        <v>8150237.3499999996</v>
      </c>
      <c r="DC52" s="286">
        <v>718737.6</v>
      </c>
      <c r="DD52" s="286">
        <v>7092895.0899999999</v>
      </c>
      <c r="DE52" s="286">
        <v>655909.44999999995</v>
      </c>
      <c r="DF52" s="286">
        <v>100</v>
      </c>
      <c r="DG52" s="286">
        <v>15</v>
      </c>
      <c r="DH52" s="286">
        <v>4441.12</v>
      </c>
      <c r="DI52" s="286">
        <v>2579</v>
      </c>
      <c r="DJ52" s="309">
        <v>0</v>
      </c>
      <c r="DK52" s="310">
        <v>366.84812193794198</v>
      </c>
      <c r="DL52" s="315">
        <f t="shared" si="8"/>
        <v>18.076303014634977</v>
      </c>
      <c r="DM52" s="312">
        <f t="shared" si="9"/>
        <v>18.168473310672965</v>
      </c>
      <c r="DN52" s="312">
        <f t="shared" si="10"/>
        <v>18.266390940038875</v>
      </c>
      <c r="DO52" s="312">
        <f t="shared" si="11"/>
        <v>18.370000000000015</v>
      </c>
      <c r="DP52" s="312">
        <f t="shared" si="2"/>
        <v>19.171421575901487</v>
      </c>
      <c r="DQ52" s="312">
        <f t="shared" si="3"/>
        <v>19.176873423356597</v>
      </c>
      <c r="DR52" s="312">
        <f t="shared" si="4"/>
        <v>19.176873423356597</v>
      </c>
      <c r="DS52" s="312">
        <f t="shared" si="5"/>
        <v>19.16869565217393</v>
      </c>
      <c r="DT52" s="316">
        <f t="shared" si="6"/>
        <v>19.152340109808595</v>
      </c>
    </row>
    <row r="53" spans="1:124" x14ac:dyDescent="0.25">
      <c r="A53" s="193">
        <v>6</v>
      </c>
      <c r="B53" s="192" t="s">
        <v>346</v>
      </c>
      <c r="C53" s="2">
        <v>610</v>
      </c>
      <c r="D53" s="7" t="s">
        <v>53</v>
      </c>
      <c r="E53" s="63">
        <v>21514.999999999996</v>
      </c>
      <c r="F53" s="41">
        <v>7500</v>
      </c>
      <c r="G53" s="33">
        <v>18701</v>
      </c>
      <c r="H53" s="33">
        <v>8119</v>
      </c>
      <c r="I53" s="33">
        <v>2412869.1428571427</v>
      </c>
      <c r="J53" s="33">
        <v>1251460.4285714289</v>
      </c>
      <c r="K53" s="33">
        <v>133214.71428571417</v>
      </c>
      <c r="L53" s="33">
        <v>64346.571428571449</v>
      </c>
      <c r="M53" s="33">
        <v>3550895.4285714268</v>
      </c>
      <c r="N53" s="33">
        <v>306011.71428571438</v>
      </c>
      <c r="O53" s="33">
        <v>116435.00000000004</v>
      </c>
      <c r="P53" s="65">
        <f t="shared" si="0"/>
        <v>7869552.9999999981</v>
      </c>
      <c r="Q53" s="71">
        <v>628</v>
      </c>
      <c r="R53" s="72">
        <v>634.00000000000045</v>
      </c>
      <c r="S53" s="73">
        <f t="shared" si="1"/>
        <v>1262.0000000000005</v>
      </c>
      <c r="T53" s="79">
        <v>11401305.999999998</v>
      </c>
      <c r="U53" s="80">
        <v>277396</v>
      </c>
      <c r="V53" s="80">
        <v>1114904</v>
      </c>
      <c r="W53" s="81">
        <f t="shared" si="7"/>
        <v>12793605.999999998</v>
      </c>
      <c r="X53" s="83">
        <v>906235.99999999942</v>
      </c>
      <c r="Y53" s="85">
        <v>4999917.1428571418</v>
      </c>
      <c r="Z53" s="86">
        <v>160</v>
      </c>
      <c r="AA53" s="333">
        <v>11597.07421875</v>
      </c>
      <c r="AB53" s="333">
        <v>12022.8896484375</v>
      </c>
      <c r="AC53" s="333">
        <v>12464.3408203125</v>
      </c>
      <c r="AD53" s="92">
        <v>12922</v>
      </c>
      <c r="AE53" s="92">
        <v>13734</v>
      </c>
      <c r="AF53" s="92">
        <v>14174</v>
      </c>
      <c r="AG53" s="92">
        <v>14621</v>
      </c>
      <c r="AH53" s="92">
        <v>15077</v>
      </c>
      <c r="AI53" s="93">
        <v>15540</v>
      </c>
      <c r="AJ53" s="166">
        <v>159234.47999999998</v>
      </c>
      <c r="AK53" s="20">
        <v>46920.700000000004</v>
      </c>
      <c r="AL53" s="21">
        <v>234034.10000000003</v>
      </c>
      <c r="AM53" s="101">
        <v>214785.21999999997</v>
      </c>
      <c r="AN53" s="102">
        <v>38287.879999999997</v>
      </c>
      <c r="AO53" s="194">
        <v>301285.22999999992</v>
      </c>
      <c r="AP53" s="197">
        <v>236233.73000000004</v>
      </c>
      <c r="AQ53" s="195">
        <v>87487.38</v>
      </c>
      <c r="AR53" s="219">
        <v>399308.02</v>
      </c>
      <c r="AS53" s="222">
        <v>471897.66000000003</v>
      </c>
      <c r="AT53" s="220">
        <v>566353.4066000001</v>
      </c>
      <c r="AU53" s="240">
        <v>699761.27659999987</v>
      </c>
      <c r="AV53" s="247">
        <v>149194.54</v>
      </c>
      <c r="AW53" s="248">
        <v>5321511.6199999992</v>
      </c>
      <c r="AX53" s="241">
        <v>13107.48</v>
      </c>
      <c r="AY53" s="173">
        <v>1769200.53</v>
      </c>
      <c r="AZ53" s="173"/>
      <c r="BA53" s="173">
        <v>227.52</v>
      </c>
      <c r="BB53" s="173"/>
      <c r="BC53" s="173">
        <v>1782535.53</v>
      </c>
      <c r="BD53" s="173"/>
      <c r="BE53" s="173">
        <v>1148485.6100000001</v>
      </c>
      <c r="BF53" s="173"/>
      <c r="BG53" s="173"/>
      <c r="BH53" s="173"/>
      <c r="BI53" s="174">
        <v>1148485.6100000001</v>
      </c>
      <c r="BJ53" s="176">
        <v>73957.489999999991</v>
      </c>
      <c r="BK53" s="175">
        <v>2341482.0699999998</v>
      </c>
      <c r="BL53" s="175">
        <v>6081671.8699999992</v>
      </c>
      <c r="BM53" s="175"/>
      <c r="BN53" s="175">
        <v>8497111.4299999997</v>
      </c>
      <c r="BO53" s="175"/>
      <c r="BP53" s="175">
        <v>3017105.7</v>
      </c>
      <c r="BQ53" s="175">
        <v>4954149.95</v>
      </c>
      <c r="BR53" s="175"/>
      <c r="BS53" s="177">
        <v>7971255.6500000004</v>
      </c>
      <c r="BT53" s="181"/>
      <c r="BU53" s="182">
        <v>5777949.04</v>
      </c>
      <c r="BV53" s="182">
        <v>13879595</v>
      </c>
      <c r="BW53" s="182"/>
      <c r="BX53" s="182"/>
      <c r="BY53" s="182">
        <v>19657544.039999999</v>
      </c>
      <c r="BZ53" s="182"/>
      <c r="CA53" s="182">
        <v>3900634.0700000003</v>
      </c>
      <c r="CB53" s="182">
        <v>4894730.3899999997</v>
      </c>
      <c r="CC53" s="182"/>
      <c r="CD53" s="183">
        <v>8795364.4600000009</v>
      </c>
      <c r="CE53" s="188">
        <v>1336849.0500000003</v>
      </c>
      <c r="CF53" s="187">
        <v>3405259.7800000031</v>
      </c>
      <c r="CG53" s="187"/>
      <c r="CH53" s="187"/>
      <c r="CI53" s="187">
        <f t="shared" ref="CI53:CI59" si="16">SUM(CE53:CH53)</f>
        <v>4742108.8300000038</v>
      </c>
      <c r="CJ53" s="187"/>
      <c r="CK53" s="187">
        <v>4387179.8600000003</v>
      </c>
      <c r="CL53" s="187">
        <v>4985857.8200000012</v>
      </c>
      <c r="CM53" s="187"/>
      <c r="CN53" s="201">
        <f t="shared" si="15"/>
        <v>9373037.6800000016</v>
      </c>
      <c r="CO53" s="251">
        <v>500858.77364622481</v>
      </c>
      <c r="CP53" s="250">
        <v>109466.15135957947</v>
      </c>
      <c r="CQ53" s="250">
        <v>610324.92500580428</v>
      </c>
      <c r="CR53" s="250">
        <v>498585.79540151468</v>
      </c>
      <c r="CS53" s="252">
        <v>2272.9782447101675</v>
      </c>
      <c r="CT53" s="213">
        <v>542574.26428310433</v>
      </c>
      <c r="CU53" s="200">
        <v>109466.15135957947</v>
      </c>
      <c r="CV53" s="263">
        <v>652040.41564268398</v>
      </c>
      <c r="CW53" s="236">
        <f>AL53/('BASES BCE'!M53*1000)</f>
        <v>1.3436723408045014E-2</v>
      </c>
      <c r="CX53" s="237">
        <f>AO53/('BASES BCE'!S53*1000)</f>
        <v>1.1816453412577636E-2</v>
      </c>
      <c r="CY53" s="237">
        <f>AR53/('BASES BCE'!Y53*1000)</f>
        <v>2.0093522801590283E-2</v>
      </c>
      <c r="CZ53" s="279">
        <f>AS53/('BASES BCE'!AE53*1000)</f>
        <v>1.946792753101179E-2</v>
      </c>
      <c r="DA53" s="281">
        <v>60000</v>
      </c>
      <c r="DB53" s="285">
        <v>2929991.21</v>
      </c>
      <c r="DC53" s="286">
        <v>322913.44</v>
      </c>
      <c r="DD53" s="286">
        <v>2811046.72</v>
      </c>
      <c r="DE53" s="286">
        <v>315560.71999999997</v>
      </c>
      <c r="DF53" s="286">
        <v>115</v>
      </c>
      <c r="DG53" s="286">
        <v>3</v>
      </c>
      <c r="DH53" s="286">
        <v>4453.59</v>
      </c>
      <c r="DI53" s="286">
        <v>206.51</v>
      </c>
      <c r="DJ53" s="309">
        <v>0</v>
      </c>
      <c r="DK53" s="310">
        <v>159.04</v>
      </c>
      <c r="DL53" s="315">
        <f t="shared" si="8"/>
        <v>72.919229242643368</v>
      </c>
      <c r="DM53" s="312">
        <f t="shared" si="9"/>
        <v>75.596640143595948</v>
      </c>
      <c r="DN53" s="312">
        <f t="shared" si="10"/>
        <v>78.372364312830115</v>
      </c>
      <c r="DO53" s="312">
        <f t="shared" si="11"/>
        <v>81.25</v>
      </c>
      <c r="DP53" s="312">
        <f t="shared" si="2"/>
        <v>86.355633802816911</v>
      </c>
      <c r="DQ53" s="312">
        <f t="shared" si="3"/>
        <v>89.122233400402422</v>
      </c>
      <c r="DR53" s="312">
        <f t="shared" si="4"/>
        <v>91.932847082494973</v>
      </c>
      <c r="DS53" s="312">
        <f t="shared" si="5"/>
        <v>94.80005030181087</v>
      </c>
      <c r="DT53" s="316">
        <f t="shared" si="6"/>
        <v>97.711267605633807</v>
      </c>
    </row>
    <row r="54" spans="1:124" x14ac:dyDescent="0.25">
      <c r="A54" s="191">
        <v>7</v>
      </c>
      <c r="B54" s="192" t="s">
        <v>347</v>
      </c>
      <c r="C54" s="2">
        <v>701</v>
      </c>
      <c r="D54" s="7" t="s">
        <v>54</v>
      </c>
      <c r="E54" s="63">
        <v>9680151</v>
      </c>
      <c r="F54" s="41">
        <v>136916</v>
      </c>
      <c r="G54" s="33">
        <v>1798872.0000000002</v>
      </c>
      <c r="H54" s="33">
        <v>201434</v>
      </c>
      <c r="I54" s="33">
        <v>248853893.00000015</v>
      </c>
      <c r="J54" s="33">
        <v>304367159.85714287</v>
      </c>
      <c r="K54" s="33">
        <v>13387109.571428565</v>
      </c>
      <c r="L54" s="33">
        <v>236352015.85714278</v>
      </c>
      <c r="M54" s="33">
        <v>742812353.85714328</v>
      </c>
      <c r="N54" s="33">
        <v>132172155.571429</v>
      </c>
      <c r="O54" s="33">
        <v>6861432.142857139</v>
      </c>
      <c r="P54" s="65">
        <f t="shared" si="0"/>
        <v>1686943341.8571436</v>
      </c>
      <c r="Q54" s="71">
        <v>24050.999999999993</v>
      </c>
      <c r="R54" s="72">
        <v>17582.000000000011</v>
      </c>
      <c r="S54" s="73">
        <f t="shared" si="1"/>
        <v>41633</v>
      </c>
      <c r="T54" s="79">
        <v>2988680332.9999905</v>
      </c>
      <c r="U54" s="80">
        <v>88833546.999999985</v>
      </c>
      <c r="V54" s="80">
        <v>40357660.857142858</v>
      </c>
      <c r="W54" s="81">
        <f t="shared" si="7"/>
        <v>3117871540.8571334</v>
      </c>
      <c r="X54" s="83">
        <v>60454027.857142754</v>
      </c>
      <c r="Y54" s="85">
        <v>1296918639.1428578</v>
      </c>
      <c r="Z54" s="86">
        <v>1329.9999999999998</v>
      </c>
      <c r="AA54" s="333">
        <v>236094.6875</v>
      </c>
      <c r="AB54" s="333">
        <v>239342.25</v>
      </c>
      <c r="AC54" s="333">
        <v>242634.484375</v>
      </c>
      <c r="AD54" s="92">
        <v>245972</v>
      </c>
      <c r="AE54" s="92">
        <v>259620</v>
      </c>
      <c r="AF54" s="92">
        <v>263161</v>
      </c>
      <c r="AG54" s="92">
        <v>266638</v>
      </c>
      <c r="AH54" s="92">
        <v>270047</v>
      </c>
      <c r="AI54" s="93">
        <v>273390</v>
      </c>
      <c r="AJ54" s="166">
        <v>21644036.450000003</v>
      </c>
      <c r="AK54" s="20">
        <v>17561335.460000008</v>
      </c>
      <c r="AL54" s="21">
        <v>42404547.180000007</v>
      </c>
      <c r="AM54" s="101">
        <v>22531985.610000003</v>
      </c>
      <c r="AN54" s="102">
        <v>15784574.709999999</v>
      </c>
      <c r="AO54" s="194">
        <v>43715704.990000002</v>
      </c>
      <c r="AP54" s="197">
        <v>25955597.25</v>
      </c>
      <c r="AQ54" s="195">
        <v>20721222.59</v>
      </c>
      <c r="AR54" s="219">
        <v>54758664.049999997</v>
      </c>
      <c r="AS54" s="222">
        <v>67965715.700000003</v>
      </c>
      <c r="AT54" s="220">
        <v>83601387.011199981</v>
      </c>
      <c r="AU54" s="240">
        <v>92592221.751900017</v>
      </c>
      <c r="AV54" s="247">
        <v>36358313.859999992</v>
      </c>
      <c r="AW54" s="248">
        <v>126406184.85000001</v>
      </c>
      <c r="AX54" s="241">
        <v>64401484.140000001</v>
      </c>
      <c r="AY54" s="173">
        <v>15730576.280000001</v>
      </c>
      <c r="AZ54" s="173"/>
      <c r="BA54" s="173">
        <v>1954248.5</v>
      </c>
      <c r="BB54" s="173">
        <v>0</v>
      </c>
      <c r="BC54" s="173">
        <v>82086308.920000002</v>
      </c>
      <c r="BD54" s="173">
        <v>43787267.659999996</v>
      </c>
      <c r="BE54" s="173">
        <v>7010548.2300000004</v>
      </c>
      <c r="BF54" s="173"/>
      <c r="BG54" s="173">
        <v>486430.25</v>
      </c>
      <c r="BH54" s="173">
        <v>0</v>
      </c>
      <c r="BI54" s="174">
        <v>51284246.140000001</v>
      </c>
      <c r="BJ54" s="176">
        <v>77417935.430000007</v>
      </c>
      <c r="BK54" s="175">
        <v>19643407.140000001</v>
      </c>
      <c r="BL54" s="175">
        <v>11114534.02</v>
      </c>
      <c r="BM54" s="175">
        <v>2513828.8499999996</v>
      </c>
      <c r="BN54" s="175">
        <v>110689705.44</v>
      </c>
      <c r="BO54" s="175">
        <v>51173953.589999989</v>
      </c>
      <c r="BP54" s="175">
        <v>14955535.67</v>
      </c>
      <c r="BQ54" s="175">
        <v>3257360.34</v>
      </c>
      <c r="BR54" s="175">
        <v>2402954.4299999997</v>
      </c>
      <c r="BS54" s="177">
        <v>71789804.030000001</v>
      </c>
      <c r="BT54" s="181">
        <v>160952161.04000005</v>
      </c>
      <c r="BU54" s="182">
        <v>46452721.280000001</v>
      </c>
      <c r="BV54" s="182">
        <v>17845151.660000004</v>
      </c>
      <c r="BW54" s="182"/>
      <c r="BX54" s="182"/>
      <c r="BY54" s="182">
        <v>225250033.98000008</v>
      </c>
      <c r="BZ54" s="182">
        <v>74283737.400000006</v>
      </c>
      <c r="CA54" s="182">
        <v>16440856.209999999</v>
      </c>
      <c r="CB54" s="182">
        <v>4011259.13</v>
      </c>
      <c r="CC54" s="182">
        <v>2424039.5699999998</v>
      </c>
      <c r="CD54" s="183">
        <v>97159892.309999987</v>
      </c>
      <c r="CE54" s="188">
        <v>62612838.219999991</v>
      </c>
      <c r="CF54" s="187">
        <v>24429159.459999993</v>
      </c>
      <c r="CG54" s="187"/>
      <c r="CH54" s="187"/>
      <c r="CI54" s="187">
        <f t="shared" si="16"/>
        <v>87041997.679999977</v>
      </c>
      <c r="CJ54" s="187">
        <v>72517423.929999992</v>
      </c>
      <c r="CK54" s="187">
        <v>19826028.66</v>
      </c>
      <c r="CL54" s="187">
        <v>4568248.04</v>
      </c>
      <c r="CM54" s="187">
        <v>3369570.1199999996</v>
      </c>
      <c r="CN54" s="201">
        <f t="shared" si="15"/>
        <v>100281270.75</v>
      </c>
      <c r="CO54" s="251">
        <v>49741774.228568971</v>
      </c>
      <c r="CP54" s="250">
        <v>14390434.802531367</v>
      </c>
      <c r="CQ54" s="250">
        <v>64132209.031100363</v>
      </c>
      <c r="CR54" s="250">
        <v>48283771.899073705</v>
      </c>
      <c r="CS54" s="252">
        <v>1458002.3294952747</v>
      </c>
      <c r="CT54" s="213">
        <v>55746385.552468754</v>
      </c>
      <c r="CU54" s="200">
        <v>14390434.802531367</v>
      </c>
      <c r="CV54" s="263">
        <v>70136820.355000183</v>
      </c>
      <c r="CW54" s="236">
        <f>AL54/('BASES BCE'!M54*1000)</f>
        <v>5.2401066949234236E-2</v>
      </c>
      <c r="CX54" s="237">
        <f>AO54/('BASES BCE'!S54*1000)</f>
        <v>4.9582340476827677E-2</v>
      </c>
      <c r="CY54" s="237">
        <f>AR54/('BASES BCE'!Y54*1000)</f>
        <v>6.2301988570222441E-2</v>
      </c>
      <c r="CZ54" s="279">
        <f>AS54/('BASES BCE'!AE54*1000)</f>
        <v>7.0955536111849057E-2</v>
      </c>
      <c r="DA54" s="281">
        <v>65345</v>
      </c>
      <c r="DB54" s="285">
        <v>75378006.689999998</v>
      </c>
      <c r="DC54" s="286">
        <v>9291753.3200000003</v>
      </c>
      <c r="DD54" s="286">
        <v>75378006.689999998</v>
      </c>
      <c r="DE54" s="286">
        <v>9226408.3200000003</v>
      </c>
      <c r="DF54" s="286">
        <v>619</v>
      </c>
      <c r="DG54" s="286">
        <v>9</v>
      </c>
      <c r="DH54" s="286">
        <v>432075.37</v>
      </c>
      <c r="DI54" s="286">
        <v>1343.72</v>
      </c>
      <c r="DJ54" s="309"/>
      <c r="DK54" s="310">
        <v>330.18148625429598</v>
      </c>
      <c r="DL54" s="315">
        <f t="shared" si="8"/>
        <v>715.04520189289747</v>
      </c>
      <c r="DM54" s="312">
        <f t="shared" si="9"/>
        <v>724.88089115834225</v>
      </c>
      <c r="DN54" s="312">
        <f t="shared" si="10"/>
        <v>734.85187533540307</v>
      </c>
      <c r="DO54" s="312">
        <f t="shared" si="11"/>
        <v>744.95999999999901</v>
      </c>
      <c r="DP54" s="312">
        <f t="shared" si="2"/>
        <v>786.29484331549827</v>
      </c>
      <c r="DQ54" s="312">
        <f t="shared" si="3"/>
        <v>797.01924836973205</v>
      </c>
      <c r="DR54" s="312">
        <f t="shared" si="4"/>
        <v>807.54982062998931</v>
      </c>
      <c r="DS54" s="312">
        <f t="shared" si="5"/>
        <v>817.87444554664648</v>
      </c>
      <c r="DT54" s="316">
        <f t="shared" si="6"/>
        <v>827.99918039451529</v>
      </c>
    </row>
    <row r="55" spans="1:124" x14ac:dyDescent="0.25">
      <c r="A55" s="191">
        <v>7</v>
      </c>
      <c r="B55" s="192" t="s">
        <v>347</v>
      </c>
      <c r="C55" s="2">
        <v>702</v>
      </c>
      <c r="D55" s="7" t="s">
        <v>55</v>
      </c>
      <c r="E55" s="63">
        <v>31534.999999999996</v>
      </c>
      <c r="F55" s="41">
        <v>28200</v>
      </c>
      <c r="G55" s="33">
        <v>29280</v>
      </c>
      <c r="H55" s="33">
        <v>13900</v>
      </c>
      <c r="I55" s="33">
        <v>8380054.5714285728</v>
      </c>
      <c r="J55" s="33">
        <v>1794285.142857143</v>
      </c>
      <c r="K55" s="33">
        <v>471655.99999999994</v>
      </c>
      <c r="L55" s="33">
        <v>804026.71428571444</v>
      </c>
      <c r="M55" s="33">
        <v>24375071.571428567</v>
      </c>
      <c r="N55" s="33">
        <v>968854.57142857136</v>
      </c>
      <c r="O55" s="33">
        <v>495705.99999999994</v>
      </c>
      <c r="P55" s="65">
        <f t="shared" si="0"/>
        <v>37361034.571428575</v>
      </c>
      <c r="Q55" s="71">
        <v>1333</v>
      </c>
      <c r="R55" s="72">
        <v>1423</v>
      </c>
      <c r="S55" s="73">
        <f t="shared" si="1"/>
        <v>2756</v>
      </c>
      <c r="T55" s="79">
        <v>22886923.285714295</v>
      </c>
      <c r="U55" s="80">
        <v>3308315.8571428577</v>
      </c>
      <c r="V55" s="80">
        <v>4221119</v>
      </c>
      <c r="W55" s="81">
        <f t="shared" si="7"/>
        <v>30416358.142857153</v>
      </c>
      <c r="X55" s="83">
        <v>1890439</v>
      </c>
      <c r="Y55" s="85">
        <v>27445039.428571437</v>
      </c>
      <c r="Z55" s="86">
        <v>377</v>
      </c>
      <c r="AA55" s="333">
        <v>25279.88671875</v>
      </c>
      <c r="AB55" s="333">
        <v>25790.212890625</v>
      </c>
      <c r="AC55" s="333">
        <v>26311.501953125</v>
      </c>
      <c r="AD55" s="92">
        <v>26844</v>
      </c>
      <c r="AE55" s="92">
        <v>28436</v>
      </c>
      <c r="AF55" s="92">
        <v>29002</v>
      </c>
      <c r="AG55" s="92">
        <v>29566</v>
      </c>
      <c r="AH55" s="92">
        <v>30129</v>
      </c>
      <c r="AI55" s="93">
        <v>30690</v>
      </c>
      <c r="AJ55" s="166">
        <v>536901.86999999988</v>
      </c>
      <c r="AK55" s="20">
        <v>193129.16</v>
      </c>
      <c r="AL55" s="21">
        <v>848324.46000000008</v>
      </c>
      <c r="AM55" s="101">
        <v>572624.79999999993</v>
      </c>
      <c r="AN55" s="102">
        <v>191545.86000000002</v>
      </c>
      <c r="AO55" s="194">
        <v>930460.29</v>
      </c>
      <c r="AP55" s="197">
        <v>806848.59000000008</v>
      </c>
      <c r="AQ55" s="195">
        <v>365123.02999999997</v>
      </c>
      <c r="AR55" s="219">
        <v>1485184.71</v>
      </c>
      <c r="AS55" s="222">
        <v>1836425.35</v>
      </c>
      <c r="AT55" s="220">
        <v>2620404.9985000002</v>
      </c>
      <c r="AU55" s="240">
        <v>2448035.4203000003</v>
      </c>
      <c r="AV55" s="247">
        <v>1183190.8</v>
      </c>
      <c r="AW55" s="248">
        <v>8427487.2200000007</v>
      </c>
      <c r="AX55" s="242"/>
      <c r="AY55" s="171"/>
      <c r="AZ55" s="171"/>
      <c r="BA55" s="171"/>
      <c r="BB55" s="171"/>
      <c r="BC55" s="171"/>
      <c r="BD55" s="173"/>
      <c r="BE55" s="173">
        <v>7247402.3799999999</v>
      </c>
      <c r="BF55" s="173"/>
      <c r="BG55" s="173"/>
      <c r="BH55" s="173"/>
      <c r="BI55" s="174">
        <v>7247402.3799999999</v>
      </c>
      <c r="BJ55" s="176">
        <v>4753.1899999999996</v>
      </c>
      <c r="BK55" s="175">
        <v>19757653.52</v>
      </c>
      <c r="BL55" s="175"/>
      <c r="BM55" s="175"/>
      <c r="BN55" s="175">
        <v>19762406.710000001</v>
      </c>
      <c r="BO55" s="175"/>
      <c r="BP55" s="175">
        <v>18839496.07</v>
      </c>
      <c r="BQ55" s="175"/>
      <c r="BR55" s="175"/>
      <c r="BS55" s="177">
        <v>18839496.07</v>
      </c>
      <c r="BT55" s="181"/>
      <c r="BU55" s="182">
        <v>54355462.740000002</v>
      </c>
      <c r="BV55" s="182"/>
      <c r="BW55" s="182"/>
      <c r="BX55" s="182"/>
      <c r="BY55" s="182">
        <v>54355462.740000002</v>
      </c>
      <c r="BZ55" s="182"/>
      <c r="CA55" s="182">
        <v>27437391.549999997</v>
      </c>
      <c r="CB55" s="182"/>
      <c r="CC55" s="182"/>
      <c r="CD55" s="183">
        <v>27437391.549999997</v>
      </c>
      <c r="CE55" s="188"/>
      <c r="CF55" s="187">
        <v>28814437.959999986</v>
      </c>
      <c r="CG55" s="187"/>
      <c r="CH55" s="187"/>
      <c r="CI55" s="187">
        <f t="shared" si="16"/>
        <v>28814437.959999986</v>
      </c>
      <c r="CJ55" s="187"/>
      <c r="CK55" s="187">
        <v>25431746.699999996</v>
      </c>
      <c r="CL55" s="187"/>
      <c r="CM55" s="187"/>
      <c r="CN55" s="201">
        <f t="shared" si="15"/>
        <v>25431746.699999996</v>
      </c>
      <c r="CO55" s="251">
        <v>6665248.9708337178</v>
      </c>
      <c r="CP55" s="250">
        <v>2208617.5068978709</v>
      </c>
      <c r="CQ55" s="250">
        <v>8873866.4777315874</v>
      </c>
      <c r="CR55" s="250">
        <v>6034782.5362068303</v>
      </c>
      <c r="CS55" s="252">
        <v>630466.43462689011</v>
      </c>
      <c r="CT55" s="213">
        <v>7035856.2519482635</v>
      </c>
      <c r="CU55" s="200">
        <v>2208617.5068978709</v>
      </c>
      <c r="CV55" s="263">
        <v>9244473.7588461358</v>
      </c>
      <c r="CW55" s="236">
        <f>AL55/('BASES BCE'!M55*1000)</f>
        <v>1.4291812286051857E-2</v>
      </c>
      <c r="CX55" s="237">
        <f>AO55/('BASES BCE'!S55*1000)</f>
        <v>1.4172246585356391E-2</v>
      </c>
      <c r="CY55" s="237">
        <f>AR55/('BASES BCE'!Y55*1000)</f>
        <v>2.6924900012191843E-2</v>
      </c>
      <c r="CZ55" s="279">
        <f>AS55/('BASES BCE'!AE55*1000)</f>
        <v>3.0293368866807242E-2</v>
      </c>
      <c r="DA55" s="281">
        <v>1272813.48</v>
      </c>
      <c r="DB55" s="285">
        <v>8460092.7300000004</v>
      </c>
      <c r="DC55" s="286">
        <v>2024890.48</v>
      </c>
      <c r="DD55" s="286">
        <v>7954612.5199999996</v>
      </c>
      <c r="DE55" s="286">
        <v>1773608.48</v>
      </c>
      <c r="DF55" s="286">
        <v>218</v>
      </c>
      <c r="DG55" s="286">
        <v>20</v>
      </c>
      <c r="DH55" s="286">
        <v>9169.9</v>
      </c>
      <c r="DI55" s="286">
        <v>2649.01</v>
      </c>
      <c r="DJ55" s="309"/>
      <c r="DK55" s="310">
        <v>808.31074977416404</v>
      </c>
      <c r="DL55" s="315">
        <f t="shared" si="8"/>
        <v>31.274960435467438</v>
      </c>
      <c r="DM55" s="312">
        <f t="shared" si="9"/>
        <v>31.906309421012391</v>
      </c>
      <c r="DN55" s="312">
        <f t="shared" si="10"/>
        <v>32.55122112439583</v>
      </c>
      <c r="DO55" s="312">
        <f t="shared" si="11"/>
        <v>33.210000000000015</v>
      </c>
      <c r="DP55" s="312">
        <f t="shared" si="2"/>
        <v>35.179539561913295</v>
      </c>
      <c r="DQ55" s="312">
        <f t="shared" si="3"/>
        <v>35.879765310683965</v>
      </c>
      <c r="DR55" s="312">
        <f t="shared" si="4"/>
        <v>36.577516763522588</v>
      </c>
      <c r="DS55" s="312">
        <f t="shared" si="5"/>
        <v>37.274031068395189</v>
      </c>
      <c r="DT55" s="316">
        <f t="shared" si="6"/>
        <v>37.968071077335736</v>
      </c>
    </row>
    <row r="56" spans="1:124" x14ac:dyDescent="0.25">
      <c r="A56" s="191">
        <v>7</v>
      </c>
      <c r="B56" s="192" t="s">
        <v>347</v>
      </c>
      <c r="C56" s="2">
        <v>703</v>
      </c>
      <c r="D56" s="7" t="s">
        <v>56</v>
      </c>
      <c r="E56" s="63"/>
      <c r="F56" s="41">
        <v>0</v>
      </c>
      <c r="G56" s="33">
        <v>0</v>
      </c>
      <c r="H56" s="33"/>
      <c r="I56" s="33">
        <v>1436408.8571428573</v>
      </c>
      <c r="J56" s="33">
        <v>187824.00000000006</v>
      </c>
      <c r="K56" s="33">
        <v>20544</v>
      </c>
      <c r="L56" s="33">
        <v>14000.857142857139</v>
      </c>
      <c r="M56" s="33">
        <v>1015894.2857142856</v>
      </c>
      <c r="N56" s="33">
        <v>70762.999999999985</v>
      </c>
      <c r="O56" s="33">
        <v>16576.000000000004</v>
      </c>
      <c r="P56" s="65">
        <f t="shared" si="0"/>
        <v>2762011</v>
      </c>
      <c r="Q56" s="71">
        <v>190</v>
      </c>
      <c r="R56" s="72">
        <v>164</v>
      </c>
      <c r="S56" s="73">
        <f t="shared" si="1"/>
        <v>354</v>
      </c>
      <c r="T56" s="79">
        <v>3085776.2857142859</v>
      </c>
      <c r="U56" s="80">
        <v>80736</v>
      </c>
      <c r="V56" s="80">
        <v>289639</v>
      </c>
      <c r="W56" s="81">
        <f t="shared" si="7"/>
        <v>3456151.2857142859</v>
      </c>
      <c r="X56" s="83">
        <v>144427</v>
      </c>
      <c r="Y56" s="85">
        <v>1238263.142857143</v>
      </c>
      <c r="Z56" s="86">
        <v>68</v>
      </c>
      <c r="AA56" s="333">
        <v>5702.96484375</v>
      </c>
      <c r="AB56" s="333">
        <v>5745.1298828125</v>
      </c>
      <c r="AC56" s="333">
        <v>5788.47021484375</v>
      </c>
      <c r="AD56" s="92">
        <v>5833</v>
      </c>
      <c r="AE56" s="92">
        <v>6133</v>
      </c>
      <c r="AF56" s="92">
        <v>6175</v>
      </c>
      <c r="AG56" s="92">
        <v>6216</v>
      </c>
      <c r="AH56" s="92">
        <v>6254</v>
      </c>
      <c r="AI56" s="93">
        <v>6290</v>
      </c>
      <c r="AJ56" s="166">
        <v>43941.829999999994</v>
      </c>
      <c r="AK56" s="20">
        <v>14693.869999999997</v>
      </c>
      <c r="AL56" s="21">
        <v>70537.369999999981</v>
      </c>
      <c r="AM56" s="101">
        <v>37967.080000000009</v>
      </c>
      <c r="AN56" s="102">
        <v>5976.8300000000008</v>
      </c>
      <c r="AO56" s="194">
        <v>54947.680000000008</v>
      </c>
      <c r="AP56" s="197">
        <v>53545.3</v>
      </c>
      <c r="AQ56" s="195">
        <v>64479.379999999983</v>
      </c>
      <c r="AR56" s="219">
        <v>139023.90999999997</v>
      </c>
      <c r="AS56" s="222">
        <v>667535.71</v>
      </c>
      <c r="AT56" s="220">
        <v>258677.42640000003</v>
      </c>
      <c r="AU56" s="240">
        <v>267687.64490000007</v>
      </c>
      <c r="AV56" s="247">
        <v>219032.01</v>
      </c>
      <c r="AW56" s="248">
        <v>1496230.5699999998</v>
      </c>
      <c r="AX56" s="241">
        <v>9793.83</v>
      </c>
      <c r="AY56" s="173">
        <v>2522384.0699999998</v>
      </c>
      <c r="AZ56" s="173"/>
      <c r="BA56" s="173"/>
      <c r="BB56" s="173"/>
      <c r="BC56" s="173">
        <v>2532177.9</v>
      </c>
      <c r="BD56" s="173"/>
      <c r="BE56" s="173">
        <v>1569646.49</v>
      </c>
      <c r="BF56" s="173"/>
      <c r="BG56" s="173"/>
      <c r="BH56" s="173"/>
      <c r="BI56" s="174">
        <v>1569646.49</v>
      </c>
      <c r="BJ56" s="176">
        <v>72620.41</v>
      </c>
      <c r="BK56" s="175">
        <v>3192651.31</v>
      </c>
      <c r="BL56" s="175"/>
      <c r="BM56" s="175"/>
      <c r="BN56" s="175">
        <v>3265271.7199999997</v>
      </c>
      <c r="BO56" s="175"/>
      <c r="BP56" s="175">
        <v>3968704.62</v>
      </c>
      <c r="BQ56" s="175"/>
      <c r="BR56" s="175"/>
      <c r="BS56" s="177">
        <v>3968704.62</v>
      </c>
      <c r="BT56" s="181"/>
      <c r="BU56" s="182">
        <v>7388041.5399999991</v>
      </c>
      <c r="BV56" s="182"/>
      <c r="BW56" s="182"/>
      <c r="BX56" s="182"/>
      <c r="BY56" s="182">
        <v>7388041.5399999991</v>
      </c>
      <c r="BZ56" s="182"/>
      <c r="CA56" s="182">
        <v>4872573.8100000005</v>
      </c>
      <c r="CB56" s="182"/>
      <c r="CC56" s="182"/>
      <c r="CD56" s="183">
        <v>4872573.8100000005</v>
      </c>
      <c r="CE56" s="188"/>
      <c r="CF56" s="187">
        <v>4774364.0999999996</v>
      </c>
      <c r="CG56" s="187"/>
      <c r="CH56" s="187"/>
      <c r="CI56" s="187">
        <f t="shared" si="16"/>
        <v>4774364.0999999996</v>
      </c>
      <c r="CJ56" s="187"/>
      <c r="CK56" s="187">
        <v>6385562.8399999999</v>
      </c>
      <c r="CL56" s="187"/>
      <c r="CM56" s="187"/>
      <c r="CN56" s="201">
        <f t="shared" si="15"/>
        <v>6385562.8399999999</v>
      </c>
      <c r="CO56" s="251">
        <v>781499.42460327747</v>
      </c>
      <c r="CP56" s="250">
        <v>201643.13836978402</v>
      </c>
      <c r="CQ56" s="250">
        <v>983142.56297306158</v>
      </c>
      <c r="CR56" s="250">
        <v>771762.02790491516</v>
      </c>
      <c r="CS56" s="252">
        <v>9737.3966983624159</v>
      </c>
      <c r="CT56" s="213">
        <v>851292.96960486262</v>
      </c>
      <c r="CU56" s="200">
        <v>201643.13836978402</v>
      </c>
      <c r="CV56" s="263">
        <v>1052936.1079746464</v>
      </c>
      <c r="CW56" s="236">
        <f>AL56/('BASES BCE'!M56*1000)</f>
        <v>8.0978841386825772E-3</v>
      </c>
      <c r="CX56" s="237">
        <f>AO56/('BASES BCE'!S56*1000)</f>
        <v>5.6762946685646343E-3</v>
      </c>
      <c r="CY56" s="237">
        <f>AR56/('BASES BCE'!Y56*1000)</f>
        <v>1.8358667555001925E-2</v>
      </c>
      <c r="CZ56" s="279">
        <f>AS56/('BASES BCE'!AE56*1000)</f>
        <v>7.8034528494756589E-2</v>
      </c>
      <c r="DA56" s="281">
        <v>101673.5</v>
      </c>
      <c r="DB56" s="285">
        <v>4280477.8099999996</v>
      </c>
      <c r="DC56" s="286">
        <v>1509974.59</v>
      </c>
      <c r="DD56" s="286">
        <v>3693325.33</v>
      </c>
      <c r="DE56" s="286">
        <v>1509974.59</v>
      </c>
      <c r="DF56" s="286">
        <v>73</v>
      </c>
      <c r="DG56" s="286">
        <v>17</v>
      </c>
      <c r="DH56" s="286">
        <v>2224.92</v>
      </c>
      <c r="DI56" s="286">
        <v>250</v>
      </c>
      <c r="DJ56" s="309"/>
      <c r="DK56" s="310">
        <v>277.89423535016698</v>
      </c>
      <c r="DL56" s="315">
        <f t="shared" si="8"/>
        <v>20.522069616031612</v>
      </c>
      <c r="DM56" s="312">
        <f t="shared" si="9"/>
        <v>20.673800144048393</v>
      </c>
      <c r="DN56" s="312">
        <f t="shared" si="10"/>
        <v>20.829759953637957</v>
      </c>
      <c r="DO56" s="312">
        <f t="shared" si="11"/>
        <v>20.989999999999981</v>
      </c>
      <c r="DP56" s="312">
        <f t="shared" si="2"/>
        <v>22.069547402708707</v>
      </c>
      <c r="DQ56" s="312">
        <f t="shared" si="3"/>
        <v>22.220684039087928</v>
      </c>
      <c r="DR56" s="312">
        <f t="shared" si="4"/>
        <v>22.368222184124789</v>
      </c>
      <c r="DS56" s="312">
        <f t="shared" si="5"/>
        <v>22.50496485513456</v>
      </c>
      <c r="DT56" s="316">
        <f t="shared" si="6"/>
        <v>22.634510543459609</v>
      </c>
    </row>
    <row r="57" spans="1:124" x14ac:dyDescent="0.25">
      <c r="A57" s="191">
        <v>7</v>
      </c>
      <c r="B57" s="192" t="s">
        <v>347</v>
      </c>
      <c r="C57" s="2">
        <v>704</v>
      </c>
      <c r="D57" s="7" t="s">
        <v>57</v>
      </c>
      <c r="E57" s="63">
        <v>10670</v>
      </c>
      <c r="F57" s="41">
        <v>6000</v>
      </c>
      <c r="G57" s="33">
        <v>16582</v>
      </c>
      <c r="H57" s="33">
        <v>600</v>
      </c>
      <c r="I57" s="33">
        <v>1612081.7142857141</v>
      </c>
      <c r="J57" s="33">
        <v>1054499.0000000002</v>
      </c>
      <c r="K57" s="33">
        <v>341543.85714285728</v>
      </c>
      <c r="L57" s="33">
        <v>152003.85714285713</v>
      </c>
      <c r="M57" s="33">
        <v>9919710.7142857127</v>
      </c>
      <c r="N57" s="33">
        <v>500736.00000000012</v>
      </c>
      <c r="O57" s="33">
        <v>69660.999999999985</v>
      </c>
      <c r="P57" s="65">
        <f t="shared" si="0"/>
        <v>13673418.142857142</v>
      </c>
      <c r="Q57" s="71">
        <v>375</v>
      </c>
      <c r="R57" s="72">
        <v>329.00000000000011</v>
      </c>
      <c r="S57" s="73">
        <f t="shared" si="1"/>
        <v>704.00000000000011</v>
      </c>
      <c r="T57" s="79">
        <v>23033086.428571429</v>
      </c>
      <c r="U57" s="80">
        <v>693844.71428571432</v>
      </c>
      <c r="V57" s="80">
        <v>1052092</v>
      </c>
      <c r="W57" s="81">
        <f t="shared" si="7"/>
        <v>24779023.142857142</v>
      </c>
      <c r="X57" s="83">
        <v>738067.99999999977</v>
      </c>
      <c r="Y57" s="85">
        <v>11467757.428571429</v>
      </c>
      <c r="Z57" s="86">
        <v>200</v>
      </c>
      <c r="AA57" s="333">
        <v>6306.63818359375</v>
      </c>
      <c r="AB57" s="333">
        <v>6486.23779296875</v>
      </c>
      <c r="AC57" s="333">
        <v>6670.9755859375</v>
      </c>
      <c r="AD57" s="92">
        <v>6861</v>
      </c>
      <c r="AE57" s="92">
        <v>7302</v>
      </c>
      <c r="AF57" s="92">
        <v>7507</v>
      </c>
      <c r="AG57" s="92">
        <v>7714</v>
      </c>
      <c r="AH57" s="92">
        <v>7923</v>
      </c>
      <c r="AI57" s="93">
        <v>8135</v>
      </c>
      <c r="AJ57" s="166">
        <v>178252.7</v>
      </c>
      <c r="AK57" s="20">
        <v>23711.510000000006</v>
      </c>
      <c r="AL57" s="21">
        <v>262647.85000000003</v>
      </c>
      <c r="AM57" s="101">
        <v>160009.02999999997</v>
      </c>
      <c r="AN57" s="102">
        <v>21573.070000000003</v>
      </c>
      <c r="AO57" s="194">
        <v>246567.27000000002</v>
      </c>
      <c r="AP57" s="197">
        <v>257247.05</v>
      </c>
      <c r="AQ57" s="195">
        <v>104356.34999999999</v>
      </c>
      <c r="AR57" s="219">
        <v>452092.27999999997</v>
      </c>
      <c r="AS57" s="222">
        <v>7408.56</v>
      </c>
      <c r="AT57" s="220">
        <v>719438.33460000006</v>
      </c>
      <c r="AU57" s="240">
        <v>769148.54290000012</v>
      </c>
      <c r="AV57" s="247">
        <v>615336.95000000007</v>
      </c>
      <c r="AW57" s="248">
        <v>2053807.73</v>
      </c>
      <c r="AX57" s="241">
        <v>16135954.949999999</v>
      </c>
      <c r="AY57" s="173">
        <v>31278111.77</v>
      </c>
      <c r="AZ57" s="173"/>
      <c r="BA57" s="173">
        <v>3374.61</v>
      </c>
      <c r="BB57" s="173"/>
      <c r="BC57" s="173">
        <v>47417441.329999998</v>
      </c>
      <c r="BD57" s="173">
        <v>22406065.629999999</v>
      </c>
      <c r="BE57" s="173">
        <v>10370461.800000001</v>
      </c>
      <c r="BF57" s="173"/>
      <c r="BG57" s="173"/>
      <c r="BH57" s="173"/>
      <c r="BI57" s="174">
        <v>32776527.43</v>
      </c>
      <c r="BJ57" s="176">
        <v>22988569.849999998</v>
      </c>
      <c r="BK57" s="175">
        <v>41243758.009999998</v>
      </c>
      <c r="BL57" s="175">
        <v>10254286.51</v>
      </c>
      <c r="BM57" s="175">
        <v>3067.78</v>
      </c>
      <c r="BN57" s="175">
        <v>74489682.149999991</v>
      </c>
      <c r="BO57" s="175">
        <v>27109226.230000004</v>
      </c>
      <c r="BP57" s="175">
        <v>38029393.330000021</v>
      </c>
      <c r="BQ57" s="175">
        <v>8600216.2699999996</v>
      </c>
      <c r="BR57" s="175"/>
      <c r="BS57" s="177">
        <v>73738835.830000013</v>
      </c>
      <c r="BT57" s="181">
        <v>37591422.160000004</v>
      </c>
      <c r="BU57" s="182">
        <v>100539851.36</v>
      </c>
      <c r="BV57" s="182">
        <v>15964338.339999996</v>
      </c>
      <c r="BW57" s="182"/>
      <c r="BX57" s="182">
        <v>204493750.28000006</v>
      </c>
      <c r="BY57" s="182">
        <v>154095611.85999998</v>
      </c>
      <c r="BZ57" s="182">
        <v>30604106.489999998</v>
      </c>
      <c r="CA57" s="182">
        <v>46054941.769999981</v>
      </c>
      <c r="CB57" s="182">
        <v>10276112.040000001</v>
      </c>
      <c r="CC57" s="182"/>
      <c r="CD57" s="183">
        <v>86935160.299999982</v>
      </c>
      <c r="CE57" s="188">
        <v>20181453.969999999</v>
      </c>
      <c r="CF57" s="187">
        <v>61903046.160000004</v>
      </c>
      <c r="CG57" s="187"/>
      <c r="CH57" s="187"/>
      <c r="CI57" s="187">
        <f t="shared" si="16"/>
        <v>82084500.129999995</v>
      </c>
      <c r="CJ57" s="187">
        <v>35497059.619999997</v>
      </c>
      <c r="CK57" s="187">
        <v>55284558.129999995</v>
      </c>
      <c r="CL57" s="187">
        <v>11933688.4</v>
      </c>
      <c r="CM57" s="187"/>
      <c r="CN57" s="201">
        <f t="shared" si="15"/>
        <v>102715306.15000001</v>
      </c>
      <c r="CO57" s="251">
        <v>1892677.754037475</v>
      </c>
      <c r="CP57" s="250">
        <v>623912.02343140228</v>
      </c>
      <c r="CQ57" s="250">
        <v>2516589.7774688769</v>
      </c>
      <c r="CR57" s="250">
        <v>1787847.6468645744</v>
      </c>
      <c r="CS57" s="252">
        <v>104830.10717290081</v>
      </c>
      <c r="CT57" s="213">
        <v>2305677.9975934727</v>
      </c>
      <c r="CU57" s="200">
        <v>623912.02343140228</v>
      </c>
      <c r="CV57" s="263">
        <v>2929590.0210248753</v>
      </c>
      <c r="CW57" s="236">
        <f>AL57/('BASES BCE'!M57*1000)</f>
        <v>1.6438695103199109E-2</v>
      </c>
      <c r="CX57" s="237">
        <f>AO57/('BASES BCE'!S57*1000)</f>
        <v>1.3344524250295852E-2</v>
      </c>
      <c r="CY57" s="237">
        <f>AR57/('BASES BCE'!Y57*1000)</f>
        <v>3.0890167015668824E-2</v>
      </c>
      <c r="CZ57" s="279">
        <f>AS57/('BASES BCE'!AE57*1000)</f>
        <v>3.8348033677505322E-4</v>
      </c>
      <c r="DA57" s="281">
        <v>12155</v>
      </c>
      <c r="DB57" s="285">
        <v>2751481.76</v>
      </c>
      <c r="DC57" s="286">
        <v>75880.66</v>
      </c>
      <c r="DD57" s="286">
        <v>1525824.18</v>
      </c>
      <c r="DE57" s="286">
        <v>63785.66</v>
      </c>
      <c r="DF57" s="286">
        <v>56</v>
      </c>
      <c r="DG57" s="286">
        <v>18</v>
      </c>
      <c r="DH57" s="286">
        <v>6728.61</v>
      </c>
      <c r="DI57" s="286">
        <v>668</v>
      </c>
      <c r="DJ57" s="309"/>
      <c r="DK57" s="310">
        <v>69.563013281962995</v>
      </c>
      <c r="DL57" s="315">
        <f t="shared" si="8"/>
        <v>90.660796392340856</v>
      </c>
      <c r="DM57" s="312">
        <f t="shared" si="9"/>
        <v>93.242622579872744</v>
      </c>
      <c r="DN57" s="312">
        <f t="shared" si="10"/>
        <v>95.898312496868485</v>
      </c>
      <c r="DO57" s="312">
        <f t="shared" si="11"/>
        <v>98.629999999999853</v>
      </c>
      <c r="DP57" s="312">
        <f t="shared" si="2"/>
        <v>104.96957586357658</v>
      </c>
      <c r="DQ57" s="312">
        <f t="shared" si="3"/>
        <v>107.91654423553402</v>
      </c>
      <c r="DR57" s="312">
        <f t="shared" si="4"/>
        <v>110.89226351843737</v>
      </c>
      <c r="DS57" s="312">
        <f t="shared" si="5"/>
        <v>113.89673371228668</v>
      </c>
      <c r="DT57" s="316">
        <f t="shared" si="6"/>
        <v>116.94433027255485</v>
      </c>
    </row>
    <row r="58" spans="1:124" x14ac:dyDescent="0.25">
      <c r="A58" s="191">
        <v>7</v>
      </c>
      <c r="B58" s="192" t="s">
        <v>347</v>
      </c>
      <c r="C58" s="2">
        <v>705</v>
      </c>
      <c r="D58" s="7" t="s">
        <v>58</v>
      </c>
      <c r="E58" s="63">
        <v>1698</v>
      </c>
      <c r="F58" s="41">
        <v>0</v>
      </c>
      <c r="G58" s="33">
        <v>2747</v>
      </c>
      <c r="H58" s="33"/>
      <c r="I58" s="33">
        <v>685659.7142857142</v>
      </c>
      <c r="J58" s="33">
        <v>106766.99999999999</v>
      </c>
      <c r="K58" s="33">
        <v>36205.71428571429</v>
      </c>
      <c r="L58" s="33">
        <v>17615.571428571431</v>
      </c>
      <c r="M58" s="33">
        <v>538279.71428571409</v>
      </c>
      <c r="N58" s="33">
        <v>75354.14285714287</v>
      </c>
      <c r="O58" s="33">
        <v>15573.000000000002</v>
      </c>
      <c r="P58" s="65">
        <f t="shared" si="0"/>
        <v>1478201.857142857</v>
      </c>
      <c r="Q58" s="71">
        <v>115</v>
      </c>
      <c r="R58" s="72">
        <v>92</v>
      </c>
      <c r="S58" s="73">
        <f t="shared" si="1"/>
        <v>207</v>
      </c>
      <c r="T58" s="79">
        <v>1639682</v>
      </c>
      <c r="U58" s="80">
        <v>1258395</v>
      </c>
      <c r="V58" s="80">
        <v>57395.000000000007</v>
      </c>
      <c r="W58" s="81">
        <f t="shared" si="7"/>
        <v>2955472</v>
      </c>
      <c r="X58" s="83">
        <v>101758.00000000004</v>
      </c>
      <c r="Y58" s="85">
        <v>698867.99999999988</v>
      </c>
      <c r="Z58" s="86">
        <v>42</v>
      </c>
      <c r="AA58" s="333">
        <v>2542.69287109375</v>
      </c>
      <c r="AB58" s="333">
        <v>2522.97607421875</v>
      </c>
      <c r="AC58" s="333">
        <v>2503.412109375</v>
      </c>
      <c r="AD58" s="92">
        <v>2484</v>
      </c>
      <c r="AE58" s="92">
        <v>2589</v>
      </c>
      <c r="AF58" s="92">
        <v>2569</v>
      </c>
      <c r="AG58" s="92">
        <v>2548</v>
      </c>
      <c r="AH58" s="92">
        <v>2526</v>
      </c>
      <c r="AI58" s="93">
        <v>2503</v>
      </c>
      <c r="AJ58" s="166">
        <v>23180.760000000002</v>
      </c>
      <c r="AK58" s="20">
        <v>6458.09</v>
      </c>
      <c r="AL58" s="21">
        <v>33235.31</v>
      </c>
      <c r="AM58" s="101">
        <v>20442.13</v>
      </c>
      <c r="AN58" s="102">
        <v>1713.27</v>
      </c>
      <c r="AO58" s="194">
        <v>25825.030000000006</v>
      </c>
      <c r="AP58" s="197">
        <v>25695.35</v>
      </c>
      <c r="AQ58" s="195">
        <v>42554.110000000008</v>
      </c>
      <c r="AR58" s="219">
        <v>74717.02</v>
      </c>
      <c r="AS58" s="222">
        <v>58766.31</v>
      </c>
      <c r="AT58" s="220">
        <v>52535.786500000024</v>
      </c>
      <c r="AU58" s="240">
        <v>67461.798000000024</v>
      </c>
      <c r="AV58" s="247">
        <v>0</v>
      </c>
      <c r="AW58" s="248">
        <v>579435.09</v>
      </c>
      <c r="AX58" s="241">
        <v>109407937.84999999</v>
      </c>
      <c r="AY58" s="173">
        <v>65255010.609999999</v>
      </c>
      <c r="AZ58" s="173"/>
      <c r="BA58" s="173">
        <v>10105994.93</v>
      </c>
      <c r="BB58" s="173">
        <v>10286131.26</v>
      </c>
      <c r="BC58" s="173">
        <v>195055074.64999998</v>
      </c>
      <c r="BD58" s="173">
        <v>82442815.359999985</v>
      </c>
      <c r="BE58" s="173">
        <v>26954856.740000002</v>
      </c>
      <c r="BF58" s="173"/>
      <c r="BG58" s="173">
        <v>0</v>
      </c>
      <c r="BH58" s="173">
        <v>3019.95</v>
      </c>
      <c r="BI58" s="174">
        <v>109400692.05</v>
      </c>
      <c r="BJ58" s="176">
        <v>136954863.88999999</v>
      </c>
      <c r="BK58" s="175">
        <v>93967218.599999994</v>
      </c>
      <c r="BL58" s="175">
        <v>12760645.609999999</v>
      </c>
      <c r="BM58" s="175">
        <v>11233822.9</v>
      </c>
      <c r="BN58" s="175">
        <v>254916550.99999997</v>
      </c>
      <c r="BO58" s="175">
        <v>112056331.50999996</v>
      </c>
      <c r="BP58" s="175">
        <v>72623592.310000002</v>
      </c>
      <c r="BQ58" s="175">
        <v>7891979.04</v>
      </c>
      <c r="BR58" s="175">
        <v>20943128.009999998</v>
      </c>
      <c r="BS58" s="177">
        <v>213515030.86999995</v>
      </c>
      <c r="BT58" s="181">
        <v>285401846.98000002</v>
      </c>
      <c r="BU58" s="182">
        <v>231640030.34000003</v>
      </c>
      <c r="BV58" s="182">
        <v>20185489.399999999</v>
      </c>
      <c r="BW58" s="182">
        <v>21321860.899999999</v>
      </c>
      <c r="BX58" s="182"/>
      <c r="BY58" s="182">
        <v>670611290.40999997</v>
      </c>
      <c r="BZ58" s="182">
        <v>136391097.76999998</v>
      </c>
      <c r="CA58" s="182">
        <v>88408501.510000035</v>
      </c>
      <c r="CB58" s="182">
        <v>7513077.7000000002</v>
      </c>
      <c r="CC58" s="182">
        <v>21611378.490000002</v>
      </c>
      <c r="CD58" s="183">
        <v>253924055.47000003</v>
      </c>
      <c r="CE58" s="188">
        <v>156557667.92999998</v>
      </c>
      <c r="CF58" s="187">
        <v>131369270.89999989</v>
      </c>
      <c r="CG58" s="187"/>
      <c r="CH58" s="187"/>
      <c r="CI58" s="187">
        <f t="shared" si="16"/>
        <v>287926938.82999986</v>
      </c>
      <c r="CJ58" s="187">
        <v>143357698.69999999</v>
      </c>
      <c r="CK58" s="187">
        <v>104721317.98</v>
      </c>
      <c r="CL58" s="187">
        <v>10171104.66</v>
      </c>
      <c r="CM58" s="187">
        <v>24061463.739999995</v>
      </c>
      <c r="CN58" s="201">
        <f t="shared" si="15"/>
        <v>282311585.07999998</v>
      </c>
      <c r="CO58" s="257"/>
      <c r="CP58" s="258"/>
      <c r="CQ58" s="258"/>
      <c r="CR58" s="258"/>
      <c r="CS58" s="259"/>
      <c r="CT58" s="264"/>
      <c r="CU58" s="265"/>
      <c r="CV58" s="266"/>
      <c r="CW58" s="236">
        <f>AL58/('BASES BCE'!M58*1000)</f>
        <v>7.3578654943366167E-3</v>
      </c>
      <c r="CX58" s="237">
        <f>AO58/('BASES BCE'!S58*1000)</f>
        <v>4.3955251871485536E-3</v>
      </c>
      <c r="CY58" s="237">
        <f>AR58/('BASES BCE'!Y58*1000)</f>
        <v>1.8557553914216436E-2</v>
      </c>
      <c r="CZ58" s="279">
        <f>AS58/('BASES BCE'!AE58*1000)</f>
        <v>1.2559592021720882E-2</v>
      </c>
      <c r="DA58" s="281"/>
      <c r="DB58" s="285">
        <v>1965317.11</v>
      </c>
      <c r="DC58" s="286">
        <v>50960</v>
      </c>
      <c r="DD58" s="286">
        <v>1800786.78</v>
      </c>
      <c r="DE58" s="286">
        <v>50960</v>
      </c>
      <c r="DF58" s="286">
        <v>58</v>
      </c>
      <c r="DG58" s="286">
        <v>1</v>
      </c>
      <c r="DH58" s="286">
        <v>1892.8</v>
      </c>
      <c r="DI58" s="286">
        <v>516.97</v>
      </c>
      <c r="DJ58" s="309"/>
      <c r="DK58" s="310">
        <v>332.08556149732601</v>
      </c>
      <c r="DL58" s="315">
        <f t="shared" si="8"/>
        <v>7.6567402076414091</v>
      </c>
      <c r="DM58" s="312">
        <f t="shared" si="9"/>
        <v>7.5973675664880274</v>
      </c>
      <c r="DN58" s="312">
        <f t="shared" si="10"/>
        <v>7.5384551441727092</v>
      </c>
      <c r="DO58" s="312">
        <f t="shared" si="11"/>
        <v>7.480000000000004</v>
      </c>
      <c r="DP58" s="312">
        <f t="shared" si="2"/>
        <v>7.7961835748792314</v>
      </c>
      <c r="DQ58" s="312">
        <f t="shared" si="3"/>
        <v>7.7359581320450932</v>
      </c>
      <c r="DR58" s="312">
        <f t="shared" si="4"/>
        <v>7.6727214170692477</v>
      </c>
      <c r="DS58" s="312">
        <f t="shared" si="5"/>
        <v>7.606473429951695</v>
      </c>
      <c r="DT58" s="316">
        <f t="shared" si="6"/>
        <v>7.5372141706924358</v>
      </c>
    </row>
    <row r="59" spans="1:124" x14ac:dyDescent="0.25">
      <c r="A59" s="191">
        <v>7</v>
      </c>
      <c r="B59" s="192" t="s">
        <v>347</v>
      </c>
      <c r="C59" s="2">
        <v>706</v>
      </c>
      <c r="D59" s="7" t="s">
        <v>59</v>
      </c>
      <c r="E59" s="63">
        <v>32402.999999999996</v>
      </c>
      <c r="F59" s="41">
        <v>18060</v>
      </c>
      <c r="G59" s="33">
        <v>53340</v>
      </c>
      <c r="H59" s="33">
        <v>7300</v>
      </c>
      <c r="I59" s="33">
        <v>5414882.1428571464</v>
      </c>
      <c r="J59" s="33">
        <v>3039761.1428571418</v>
      </c>
      <c r="K59" s="33">
        <v>848314.14285714307</v>
      </c>
      <c r="L59" s="33">
        <v>536952</v>
      </c>
      <c r="M59" s="33">
        <v>62557074.857142843</v>
      </c>
      <c r="N59" s="33">
        <v>2304224.5714285709</v>
      </c>
      <c r="O59" s="33">
        <v>445761.00000000058</v>
      </c>
      <c r="P59" s="65">
        <f t="shared" si="0"/>
        <v>75225669.857142836</v>
      </c>
      <c r="Q59" s="71">
        <v>1314.0000000000002</v>
      </c>
      <c r="R59" s="72">
        <v>1370</v>
      </c>
      <c r="S59" s="73">
        <f t="shared" si="1"/>
        <v>2684</v>
      </c>
      <c r="T59" s="79">
        <v>543093969.42857134</v>
      </c>
      <c r="U59" s="80">
        <v>1148680.2857142859</v>
      </c>
      <c r="V59" s="80">
        <v>1376964.0000000005</v>
      </c>
      <c r="W59" s="81">
        <f t="shared" si="7"/>
        <v>545619613.71428561</v>
      </c>
      <c r="X59" s="83">
        <v>4595977.0000000065</v>
      </c>
      <c r="Y59" s="85">
        <v>66982102.142857149</v>
      </c>
      <c r="Z59" s="86">
        <v>263</v>
      </c>
      <c r="AA59" s="333">
        <v>48359.0859375</v>
      </c>
      <c r="AB59" s="333">
        <v>48865.21875</v>
      </c>
      <c r="AC59" s="333">
        <v>49415.47265625</v>
      </c>
      <c r="AD59" s="92">
        <v>50009</v>
      </c>
      <c r="AE59" s="92">
        <v>53041</v>
      </c>
      <c r="AF59" s="92">
        <v>54212</v>
      </c>
      <c r="AG59" s="92">
        <v>55385</v>
      </c>
      <c r="AH59" s="92">
        <v>56559</v>
      </c>
      <c r="AI59" s="93">
        <v>57736</v>
      </c>
      <c r="AJ59" s="166">
        <v>2746555.9000000008</v>
      </c>
      <c r="AK59" s="20">
        <v>1224748.9100000001</v>
      </c>
      <c r="AL59" s="21">
        <v>4324041.1500000013</v>
      </c>
      <c r="AM59" s="101">
        <v>2762537.99</v>
      </c>
      <c r="AN59" s="102">
        <v>934143</v>
      </c>
      <c r="AO59" s="194">
        <v>4160591.8799999994</v>
      </c>
      <c r="AP59" s="197">
        <v>2597676.3499999996</v>
      </c>
      <c r="AQ59" s="195">
        <v>1526710.01</v>
      </c>
      <c r="AR59" s="219">
        <v>4691183.3999999994</v>
      </c>
      <c r="AS59" s="222">
        <v>4985534.2299999995</v>
      </c>
      <c r="AT59" s="220">
        <v>6139836.6098999986</v>
      </c>
      <c r="AU59" s="240">
        <v>6208130.1871999996</v>
      </c>
      <c r="AV59" s="247">
        <v>4541512.8699999992</v>
      </c>
      <c r="AW59" s="248">
        <v>17839992.779999997</v>
      </c>
      <c r="AX59" s="241">
        <v>634768.96</v>
      </c>
      <c r="AY59" s="173">
        <v>3904906.8200000003</v>
      </c>
      <c r="AZ59" s="173"/>
      <c r="BA59" s="173"/>
      <c r="BB59" s="173"/>
      <c r="BC59" s="173">
        <v>4539675.78</v>
      </c>
      <c r="BD59" s="173">
        <v>1716260.87</v>
      </c>
      <c r="BE59" s="173">
        <v>689138.56</v>
      </c>
      <c r="BF59" s="173"/>
      <c r="BG59" s="173"/>
      <c r="BH59" s="173"/>
      <c r="BI59" s="174">
        <v>2405399.4300000002</v>
      </c>
      <c r="BJ59" s="176">
        <v>1029535.2</v>
      </c>
      <c r="BK59" s="175">
        <v>7324704.1500000004</v>
      </c>
      <c r="BL59" s="175"/>
      <c r="BM59" s="175"/>
      <c r="BN59" s="175">
        <v>8354239.3499999996</v>
      </c>
      <c r="BO59" s="175">
        <v>2189020.87</v>
      </c>
      <c r="BP59" s="175">
        <v>1340239.6599999999</v>
      </c>
      <c r="BQ59" s="175"/>
      <c r="BR59" s="175"/>
      <c r="BS59" s="177">
        <v>3529260.5300000003</v>
      </c>
      <c r="BT59" s="181">
        <v>2533844.9399999995</v>
      </c>
      <c r="BU59" s="182">
        <v>15675395.599999998</v>
      </c>
      <c r="BV59" s="182"/>
      <c r="BW59" s="182"/>
      <c r="BX59" s="182"/>
      <c r="BY59" s="182">
        <v>18209240.539999999</v>
      </c>
      <c r="BZ59" s="182">
        <v>2591775.59</v>
      </c>
      <c r="CA59" s="182">
        <v>1588298.7699999998</v>
      </c>
      <c r="CB59" s="182"/>
      <c r="CC59" s="182"/>
      <c r="CD59" s="183">
        <v>4180074.3599999994</v>
      </c>
      <c r="CE59" s="188">
        <v>1559502.67</v>
      </c>
      <c r="CF59" s="187">
        <v>7534018.4699999988</v>
      </c>
      <c r="CG59" s="187"/>
      <c r="CH59" s="187"/>
      <c r="CI59" s="187">
        <f t="shared" si="16"/>
        <v>9093521.1399999987</v>
      </c>
      <c r="CJ59" s="187">
        <v>3164173.89</v>
      </c>
      <c r="CK59" s="187">
        <v>1867198.64</v>
      </c>
      <c r="CL59" s="187"/>
      <c r="CM59" s="187"/>
      <c r="CN59" s="201">
        <f t="shared" si="15"/>
        <v>5031372.53</v>
      </c>
      <c r="CO59" s="251">
        <v>8372722.5959823169</v>
      </c>
      <c r="CP59" s="250">
        <v>2562894.3318712809</v>
      </c>
      <c r="CQ59" s="250">
        <v>10935616.927853595</v>
      </c>
      <c r="CR59" s="250">
        <v>8250723.5956306951</v>
      </c>
      <c r="CS59" s="252">
        <v>121999.00035162516</v>
      </c>
      <c r="CT59" s="213">
        <v>9488158.2740656398</v>
      </c>
      <c r="CU59" s="200">
        <v>2562894.3318712809</v>
      </c>
      <c r="CV59" s="263">
        <v>12051052.605936926</v>
      </c>
      <c r="CW59" s="236">
        <f>AL59/('BASES BCE'!M59*1000)</f>
        <v>2.6419983684311522E-2</v>
      </c>
      <c r="CX59" s="237">
        <f>AO59/('BASES BCE'!S59*1000)</f>
        <v>2.2158166772942866E-2</v>
      </c>
      <c r="CY59" s="237">
        <f>AR59/('BASES BCE'!Y59*1000)</f>
        <v>2.7019412201870107E-2</v>
      </c>
      <c r="CZ59" s="279">
        <f>AS59/('BASES BCE'!AE59*1000)</f>
        <v>2.4896168908884471E-2</v>
      </c>
      <c r="DA59" s="281">
        <v>1422105.91</v>
      </c>
      <c r="DB59" s="285">
        <v>11247978.19999999</v>
      </c>
      <c r="DC59" s="286">
        <v>2018009.45</v>
      </c>
      <c r="DD59" s="286">
        <v>10613746.34</v>
      </c>
      <c r="DE59" s="286">
        <v>2018009.02</v>
      </c>
      <c r="DF59" s="286">
        <v>245</v>
      </c>
      <c r="DG59" s="286">
        <v>24</v>
      </c>
      <c r="DH59" s="286">
        <v>10290.01</v>
      </c>
      <c r="DI59" s="286">
        <v>346.95</v>
      </c>
      <c r="DJ59" s="309"/>
      <c r="DK59" s="310">
        <v>606.53729533050296</v>
      </c>
      <c r="DL59" s="315">
        <f t="shared" si="8"/>
        <v>79.729781350294502</v>
      </c>
      <c r="DM59" s="312">
        <f t="shared" si="9"/>
        <v>80.564244154802182</v>
      </c>
      <c r="DN59" s="312">
        <f t="shared" si="10"/>
        <v>81.471449549237434</v>
      </c>
      <c r="DO59" s="312">
        <f t="shared" si="11"/>
        <v>82.450000000000045</v>
      </c>
      <c r="DP59" s="312">
        <f t="shared" si="2"/>
        <v>87.448868203723379</v>
      </c>
      <c r="DQ59" s="312">
        <f t="shared" si="3"/>
        <v>89.379499690055852</v>
      </c>
      <c r="DR59" s="312">
        <f t="shared" si="4"/>
        <v>91.313428582855138</v>
      </c>
      <c r="DS59" s="312">
        <f t="shared" si="5"/>
        <v>93.249006178887853</v>
      </c>
      <c r="DT59" s="316">
        <f t="shared" si="6"/>
        <v>95.189529884620825</v>
      </c>
    </row>
    <row r="60" spans="1:124" x14ac:dyDescent="0.25">
      <c r="A60" s="191">
        <v>7</v>
      </c>
      <c r="B60" s="192" t="s">
        <v>347</v>
      </c>
      <c r="C60" s="2">
        <v>707</v>
      </c>
      <c r="D60" s="7" t="s">
        <v>60</v>
      </c>
      <c r="E60" s="63">
        <v>144781.00000000003</v>
      </c>
      <c r="F60" s="41">
        <v>7090</v>
      </c>
      <c r="G60" s="33">
        <v>43690</v>
      </c>
      <c r="H60" s="33">
        <v>2218375</v>
      </c>
      <c r="I60" s="33">
        <v>15703660.428571414</v>
      </c>
      <c r="J60" s="33">
        <v>7343265.7142857146</v>
      </c>
      <c r="K60" s="33">
        <v>1903150.8571428591</v>
      </c>
      <c r="L60" s="33">
        <v>557769.85714285751</v>
      </c>
      <c r="M60" s="33">
        <v>51947655.428571418</v>
      </c>
      <c r="N60" s="33">
        <v>3549056.5714285667</v>
      </c>
      <c r="O60" s="33">
        <v>838963.99999999919</v>
      </c>
      <c r="P60" s="65">
        <f t="shared" si="0"/>
        <v>84112677.857142836</v>
      </c>
      <c r="Q60" s="71">
        <v>3142.0000000000018</v>
      </c>
      <c r="R60" s="72">
        <v>2997.9999999999995</v>
      </c>
      <c r="S60" s="73">
        <f t="shared" si="1"/>
        <v>6140.0000000000018</v>
      </c>
      <c r="T60" s="79">
        <v>159858376.71428612</v>
      </c>
      <c r="U60" s="80">
        <v>3262467.2857142854</v>
      </c>
      <c r="V60" s="80">
        <v>8934032</v>
      </c>
      <c r="W60" s="81">
        <f t="shared" si="7"/>
        <v>172054876.00000042</v>
      </c>
      <c r="X60" s="83">
        <v>35854481.99999994</v>
      </c>
      <c r="Y60" s="85">
        <v>61751841.857142985</v>
      </c>
      <c r="Z60" s="86">
        <v>1118</v>
      </c>
      <c r="AA60" s="333">
        <v>45427.80859375</v>
      </c>
      <c r="AB60" s="333">
        <v>46360.91015625</v>
      </c>
      <c r="AC60" s="333">
        <v>47313.17578125</v>
      </c>
      <c r="AD60" s="92">
        <v>48285</v>
      </c>
      <c r="AE60" s="92">
        <v>51160</v>
      </c>
      <c r="AF60" s="92">
        <v>52200</v>
      </c>
      <c r="AG60" s="92">
        <v>53237</v>
      </c>
      <c r="AH60" s="92">
        <v>54272</v>
      </c>
      <c r="AI60" s="93">
        <v>55304</v>
      </c>
      <c r="AJ60" s="166">
        <v>1676867.3299999998</v>
      </c>
      <c r="AK60" s="20">
        <v>974670.45</v>
      </c>
      <c r="AL60" s="21">
        <v>3050682.5999999996</v>
      </c>
      <c r="AM60" s="101">
        <v>1672098.24</v>
      </c>
      <c r="AN60" s="102">
        <v>668870.80999999994</v>
      </c>
      <c r="AO60" s="194">
        <v>2839530.99</v>
      </c>
      <c r="AP60" s="197">
        <v>1907221.2599999998</v>
      </c>
      <c r="AQ60" s="195">
        <v>987748.81000000017</v>
      </c>
      <c r="AR60" s="219">
        <v>3598626.6599999997</v>
      </c>
      <c r="AS60" s="222">
        <v>4243307.0199999996</v>
      </c>
      <c r="AT60" s="220">
        <v>5275320.4323000005</v>
      </c>
      <c r="AU60" s="240">
        <v>5321845.1490000002</v>
      </c>
      <c r="AV60" s="247">
        <v>1388232.12</v>
      </c>
      <c r="AW60" s="248">
        <v>18933968.050000001</v>
      </c>
      <c r="AX60" s="241">
        <v>15474.82</v>
      </c>
      <c r="AY60" s="173"/>
      <c r="AZ60" s="173"/>
      <c r="BA60" s="173"/>
      <c r="BB60" s="173"/>
      <c r="BC60" s="173">
        <v>15474.82</v>
      </c>
      <c r="BD60" s="171"/>
      <c r="BE60" s="171"/>
      <c r="BF60" s="171"/>
      <c r="BG60" s="171"/>
      <c r="BH60" s="171"/>
      <c r="BI60" s="172"/>
      <c r="BJ60" s="176">
        <v>58166.57</v>
      </c>
      <c r="BK60" s="175"/>
      <c r="BL60" s="175">
        <v>573405.04</v>
      </c>
      <c r="BM60" s="175"/>
      <c r="BN60" s="175">
        <v>631571.61</v>
      </c>
      <c r="BO60" s="175"/>
      <c r="BP60" s="175"/>
      <c r="BQ60" s="175">
        <v>176421.06999999998</v>
      </c>
      <c r="BR60" s="175"/>
      <c r="BS60" s="177">
        <v>176421.06999999998</v>
      </c>
      <c r="BT60" s="181"/>
      <c r="BU60" s="182"/>
      <c r="BV60" s="182">
        <v>2719323.16</v>
      </c>
      <c r="BW60" s="182"/>
      <c r="BX60" s="182"/>
      <c r="BY60" s="182">
        <v>2719323.16</v>
      </c>
      <c r="BZ60" s="182"/>
      <c r="CA60" s="182"/>
      <c r="CB60" s="182">
        <v>345780.99</v>
      </c>
      <c r="CC60" s="182"/>
      <c r="CD60" s="183">
        <v>345780.99</v>
      </c>
      <c r="CE60" s="188"/>
      <c r="CF60" s="187"/>
      <c r="CG60" s="187"/>
      <c r="CH60" s="187"/>
      <c r="CI60" s="187"/>
      <c r="CJ60" s="187"/>
      <c r="CK60" s="187">
        <v>3465591.5500000003</v>
      </c>
      <c r="CL60" s="187">
        <v>366875.9</v>
      </c>
      <c r="CM60" s="187"/>
      <c r="CN60" s="201">
        <f t="shared" si="15"/>
        <v>3832467.45</v>
      </c>
      <c r="CO60" s="251">
        <v>5999855.8747785594</v>
      </c>
      <c r="CP60" s="250">
        <v>2005057.2519142479</v>
      </c>
      <c r="CQ60" s="250">
        <v>8004913.1266928054</v>
      </c>
      <c r="CR60" s="250">
        <v>5777723.0264978241</v>
      </c>
      <c r="CS60" s="252">
        <v>222132.84828073351</v>
      </c>
      <c r="CT60" s="213">
        <v>6077547.5570383528</v>
      </c>
      <c r="CU60" s="200">
        <v>2005057.2519142479</v>
      </c>
      <c r="CV60" s="263">
        <v>8082604.8089525979</v>
      </c>
      <c r="CW60" s="236">
        <f>AL60/('BASES BCE'!M60*1000)</f>
        <v>4.0652064163575689E-2</v>
      </c>
      <c r="CX60" s="237">
        <f>AO60/('BASES BCE'!S60*1000)</f>
        <v>4.0019129213173424E-2</v>
      </c>
      <c r="CY60" s="237">
        <f>AR60/('BASES BCE'!Y60*1000)</f>
        <v>4.6606310745827058E-2</v>
      </c>
      <c r="CZ60" s="279">
        <f>AS60/('BASES BCE'!AE60*1000)</f>
        <v>4.5278188259806083E-2</v>
      </c>
      <c r="DA60" s="281">
        <v>326526.02</v>
      </c>
      <c r="DB60" s="287">
        <v>11479664.18</v>
      </c>
      <c r="DC60" s="287">
        <v>1920108.16</v>
      </c>
      <c r="DD60" s="287">
        <v>11479664.23</v>
      </c>
      <c r="DE60" s="287">
        <v>1023632.44</v>
      </c>
      <c r="DF60" s="287">
        <v>370</v>
      </c>
      <c r="DG60" s="287">
        <v>55</v>
      </c>
      <c r="DH60" s="287">
        <v>38430.160000000003</v>
      </c>
      <c r="DI60" s="287">
        <v>1285</v>
      </c>
      <c r="DJ60" s="287"/>
      <c r="DK60" s="310">
        <v>63.779621166090003</v>
      </c>
      <c r="DL60" s="315">
        <f t="shared" si="8"/>
        <v>712.26212641574625</v>
      </c>
      <c r="DM60" s="312">
        <f t="shared" si="9"/>
        <v>726.8922158618733</v>
      </c>
      <c r="DN60" s="312">
        <f t="shared" si="10"/>
        <v>741.82277843953716</v>
      </c>
      <c r="DO60" s="312">
        <f t="shared" si="11"/>
        <v>757.05999999999847</v>
      </c>
      <c r="DP60" s="312">
        <f t="shared" si="2"/>
        <v>802.13709433571341</v>
      </c>
      <c r="DQ60" s="312">
        <f t="shared" si="3"/>
        <v>818.44324324324157</v>
      </c>
      <c r="DR60" s="312">
        <f t="shared" si="4"/>
        <v>834.70235518276729</v>
      </c>
      <c r="DS60" s="312">
        <f t="shared" si="5"/>
        <v>850.93010914362469</v>
      </c>
      <c r="DT60" s="316">
        <f t="shared" si="6"/>
        <v>867.11082613647955</v>
      </c>
    </row>
    <row r="61" spans="1:124" x14ac:dyDescent="0.25">
      <c r="A61" s="191">
        <v>7</v>
      </c>
      <c r="B61" s="192" t="s">
        <v>347</v>
      </c>
      <c r="C61" s="2">
        <v>708</v>
      </c>
      <c r="D61" s="7" t="s">
        <v>61</v>
      </c>
      <c r="E61" s="63">
        <v>1270</v>
      </c>
      <c r="F61" s="41">
        <v>0</v>
      </c>
      <c r="G61" s="33">
        <v>4005</v>
      </c>
      <c r="H61" s="33">
        <v>23100</v>
      </c>
      <c r="I61" s="33">
        <v>1011214.8571428572</v>
      </c>
      <c r="J61" s="33">
        <v>637399.14285714284</v>
      </c>
      <c r="K61" s="33">
        <v>120552.28571428571</v>
      </c>
      <c r="L61" s="33">
        <v>37710.142857142855</v>
      </c>
      <c r="M61" s="33">
        <v>1989135.7142857146</v>
      </c>
      <c r="N61" s="33">
        <v>356684.85714285733</v>
      </c>
      <c r="O61" s="33">
        <v>51942.000000000022</v>
      </c>
      <c r="P61" s="65">
        <f t="shared" si="0"/>
        <v>4231744.0000000009</v>
      </c>
      <c r="Q61" s="71">
        <v>248</v>
      </c>
      <c r="R61" s="72">
        <v>259.00000000000006</v>
      </c>
      <c r="S61" s="73">
        <f t="shared" si="1"/>
        <v>507.00000000000006</v>
      </c>
      <c r="T61" s="79">
        <v>5846138.1428571437</v>
      </c>
      <c r="U61" s="80">
        <v>443854.99999999994</v>
      </c>
      <c r="V61" s="80">
        <v>828580.99999999988</v>
      </c>
      <c r="W61" s="81">
        <f t="shared" si="7"/>
        <v>7118574.1428571437</v>
      </c>
      <c r="X61" s="83">
        <v>702887.00000000012</v>
      </c>
      <c r="Y61" s="85">
        <v>2784797.2857142864</v>
      </c>
      <c r="Z61" s="86">
        <v>184.00000000000006</v>
      </c>
      <c r="AA61" s="333">
        <v>5266.2216796875</v>
      </c>
      <c r="AB61" s="333">
        <v>5326.46142578125</v>
      </c>
      <c r="AC61" s="333">
        <v>5387.71826171875</v>
      </c>
      <c r="AD61" s="92">
        <v>5450</v>
      </c>
      <c r="AE61" s="92">
        <v>5744</v>
      </c>
      <c r="AF61" s="92">
        <v>5808</v>
      </c>
      <c r="AG61" s="92">
        <v>5871</v>
      </c>
      <c r="AH61" s="92">
        <v>5932</v>
      </c>
      <c r="AI61" s="93">
        <v>5991</v>
      </c>
      <c r="AJ61" s="166">
        <v>46197.58</v>
      </c>
      <c r="AK61" s="20">
        <v>12267.000000000002</v>
      </c>
      <c r="AL61" s="21">
        <v>76698.94</v>
      </c>
      <c r="AM61" s="101">
        <v>72952.42</v>
      </c>
      <c r="AN61" s="102">
        <v>23648.600000000002</v>
      </c>
      <c r="AO61" s="194">
        <v>121477.11999999998</v>
      </c>
      <c r="AP61" s="197">
        <v>61602.71</v>
      </c>
      <c r="AQ61" s="195">
        <v>65165.539999999994</v>
      </c>
      <c r="AR61" s="219">
        <v>170407.94999999998</v>
      </c>
      <c r="AS61" s="222">
        <v>2467.3700000000003</v>
      </c>
      <c r="AT61" s="220">
        <v>189872.53140000004</v>
      </c>
      <c r="AU61" s="240">
        <v>268216.69159999996</v>
      </c>
      <c r="AV61" s="247">
        <v>87684.68</v>
      </c>
      <c r="AW61" s="248">
        <v>1485794.14</v>
      </c>
      <c r="AX61" s="241">
        <v>189415905.77000001</v>
      </c>
      <c r="AY61" s="173">
        <v>75038355.170000002</v>
      </c>
      <c r="AZ61" s="173">
        <v>77292683.939999998</v>
      </c>
      <c r="BA61" s="173">
        <v>8508367.0800000001</v>
      </c>
      <c r="BB61" s="173"/>
      <c r="BC61" s="173">
        <v>350255311.95999998</v>
      </c>
      <c r="BD61" s="173">
        <v>178850547.61000001</v>
      </c>
      <c r="BE61" s="173">
        <v>43154897.630000003</v>
      </c>
      <c r="BF61" s="173">
        <v>0</v>
      </c>
      <c r="BG61" s="173">
        <v>0</v>
      </c>
      <c r="BH61" s="173">
        <v>0</v>
      </c>
      <c r="BI61" s="174">
        <v>222005445.24000001</v>
      </c>
      <c r="BJ61" s="176">
        <v>251073752.78999996</v>
      </c>
      <c r="BK61" s="175">
        <v>117865180.73</v>
      </c>
      <c r="BL61" s="175">
        <v>80790867.030000001</v>
      </c>
      <c r="BM61" s="175">
        <v>10580063.49</v>
      </c>
      <c r="BN61" s="175">
        <v>460309864.04000002</v>
      </c>
      <c r="BO61" s="175">
        <v>279811961.58999991</v>
      </c>
      <c r="BP61" s="175">
        <v>139466256.35000002</v>
      </c>
      <c r="BQ61" s="175">
        <v>8531355.1099999994</v>
      </c>
      <c r="BR61" s="175">
        <v>9975768.3999999985</v>
      </c>
      <c r="BS61" s="177">
        <v>437785341.44999993</v>
      </c>
      <c r="BT61" s="181">
        <v>543359040.88</v>
      </c>
      <c r="BU61" s="182">
        <v>257330711.13999996</v>
      </c>
      <c r="BV61" s="182">
        <v>183583846.62</v>
      </c>
      <c r="BW61" s="182">
        <v>17976434.619999997</v>
      </c>
      <c r="BX61" s="182"/>
      <c r="BY61" s="182">
        <v>1032168475.1999998</v>
      </c>
      <c r="BZ61" s="182">
        <v>333793993.11999995</v>
      </c>
      <c r="CA61" s="182">
        <v>158581010.37999991</v>
      </c>
      <c r="CB61" s="182">
        <v>15387515.560000002</v>
      </c>
      <c r="CC61" s="182">
        <v>9704755.9600000009</v>
      </c>
      <c r="CD61" s="183">
        <v>517467275.0199998</v>
      </c>
      <c r="CE61" s="188">
        <v>248176158.81999996</v>
      </c>
      <c r="CF61" s="187">
        <v>132601256.63000008</v>
      </c>
      <c r="CG61" s="187">
        <v>32090637.719999999</v>
      </c>
      <c r="CH61" s="187"/>
      <c r="CI61" s="187">
        <f>SUM(CE61:CH61)</f>
        <v>412868053.17000008</v>
      </c>
      <c r="CJ61" s="187">
        <v>350766620.53000003</v>
      </c>
      <c r="CK61" s="187">
        <v>188219253.99000001</v>
      </c>
      <c r="CL61" s="187">
        <v>11787651.780000001</v>
      </c>
      <c r="CM61" s="187">
        <v>10033322.73</v>
      </c>
      <c r="CN61" s="201">
        <f t="shared" si="15"/>
        <v>560806849.02999997</v>
      </c>
      <c r="CO61" s="251">
        <v>693460.00600158691</v>
      </c>
      <c r="CP61" s="250">
        <v>196816.07987850028</v>
      </c>
      <c r="CQ61" s="250">
        <v>890276.08588008722</v>
      </c>
      <c r="CR61" s="250">
        <v>690009.43658954243</v>
      </c>
      <c r="CS61" s="252">
        <v>3450.5694120443841</v>
      </c>
      <c r="CT61" s="213">
        <v>622121.63216270646</v>
      </c>
      <c r="CU61" s="200">
        <v>196816.07987850028</v>
      </c>
      <c r="CV61" s="263">
        <v>818937.71204120689</v>
      </c>
      <c r="CW61" s="236">
        <f>AL61/('BASES BCE'!M61*1000)</f>
        <v>5.1254505533338338E-3</v>
      </c>
      <c r="CX61" s="237">
        <f>AO61/('BASES BCE'!S61*1000)</f>
        <v>7.2370681315557005E-3</v>
      </c>
      <c r="CY61" s="237">
        <f>AR61/('BASES BCE'!Y61*1000)</f>
        <v>1.2128007516646602E-2</v>
      </c>
      <c r="CZ61" s="279">
        <f>AS61/('BASES BCE'!AE61*1000)</f>
        <v>2.6996478349609231E-4</v>
      </c>
      <c r="DA61" s="281"/>
      <c r="DB61" s="285">
        <v>2819365.8</v>
      </c>
      <c r="DC61" s="286">
        <v>1566142.79</v>
      </c>
      <c r="DD61" s="286">
        <v>2717615.12</v>
      </c>
      <c r="DE61" s="286">
        <v>1566142.79</v>
      </c>
      <c r="DF61" s="286">
        <v>125</v>
      </c>
      <c r="DG61" s="286">
        <v>7</v>
      </c>
      <c r="DH61" s="286">
        <v>3998.16</v>
      </c>
      <c r="DI61" s="286">
        <v>3874.51</v>
      </c>
      <c r="DJ61" s="309"/>
      <c r="DK61" s="310">
        <v>148.66339334424401</v>
      </c>
      <c r="DL61" s="315">
        <f t="shared" si="8"/>
        <v>35.423795738962248</v>
      </c>
      <c r="DM61" s="312">
        <f t="shared" si="9"/>
        <v>35.829004746631405</v>
      </c>
      <c r="DN61" s="312">
        <f t="shared" si="10"/>
        <v>36.241055316442186</v>
      </c>
      <c r="DO61" s="312">
        <f t="shared" si="11"/>
        <v>36.660000000000096</v>
      </c>
      <c r="DP61" s="312">
        <f t="shared" si="2"/>
        <v>38.637622018348729</v>
      </c>
      <c r="DQ61" s="312">
        <f t="shared" si="3"/>
        <v>39.068124770642306</v>
      </c>
      <c r="DR61" s="312">
        <f t="shared" si="4"/>
        <v>39.491900917431295</v>
      </c>
      <c r="DS61" s="312">
        <f t="shared" si="5"/>
        <v>39.902223853211112</v>
      </c>
      <c r="DT61" s="316">
        <f t="shared" si="6"/>
        <v>40.299093577981758</v>
      </c>
    </row>
    <row r="62" spans="1:124" x14ac:dyDescent="0.25">
      <c r="A62" s="191">
        <v>7</v>
      </c>
      <c r="B62" s="192" t="s">
        <v>347</v>
      </c>
      <c r="C62" s="2">
        <v>709</v>
      </c>
      <c r="D62" s="7" t="s">
        <v>62</v>
      </c>
      <c r="E62" s="63">
        <v>164544.00000000006</v>
      </c>
      <c r="F62" s="41">
        <v>8000</v>
      </c>
      <c r="G62" s="33">
        <v>30275</v>
      </c>
      <c r="H62" s="33">
        <v>16596</v>
      </c>
      <c r="I62" s="33">
        <v>16004435.714285724</v>
      </c>
      <c r="J62" s="33">
        <v>25458450.285714265</v>
      </c>
      <c r="K62" s="33">
        <v>2368159.1428571423</v>
      </c>
      <c r="L62" s="33">
        <v>1924034.8571428568</v>
      </c>
      <c r="M62" s="33">
        <v>41778088.57142859</v>
      </c>
      <c r="N62" s="33">
        <v>5299256.4285714272</v>
      </c>
      <c r="O62" s="33">
        <v>1128576.9999999979</v>
      </c>
      <c r="P62" s="65">
        <f t="shared" si="0"/>
        <v>94015873</v>
      </c>
      <c r="Q62" s="71">
        <v>3260.0000000000005</v>
      </c>
      <c r="R62" s="72">
        <v>3024.9999999999982</v>
      </c>
      <c r="S62" s="73">
        <f t="shared" si="1"/>
        <v>6284.9999999999982</v>
      </c>
      <c r="T62" s="79">
        <v>735818513.00000012</v>
      </c>
      <c r="U62" s="80">
        <v>5275391</v>
      </c>
      <c r="V62" s="80">
        <v>3464158</v>
      </c>
      <c r="W62" s="81">
        <f t="shared" si="7"/>
        <v>744558062.00000012</v>
      </c>
      <c r="X62" s="83">
        <v>10928160.999999989</v>
      </c>
      <c r="Y62" s="85">
        <v>71528732.857142761</v>
      </c>
      <c r="Z62" s="86">
        <v>955.99999999999989</v>
      </c>
      <c r="AA62" s="333">
        <v>69317.765625</v>
      </c>
      <c r="AB62" s="333">
        <v>70459.8125</v>
      </c>
      <c r="AC62" s="333">
        <v>71622.4375</v>
      </c>
      <c r="AD62" s="92">
        <v>72806</v>
      </c>
      <c r="AE62" s="92">
        <v>76962</v>
      </c>
      <c r="AF62" s="92">
        <v>78213</v>
      </c>
      <c r="AG62" s="92">
        <v>79451</v>
      </c>
      <c r="AH62" s="92">
        <v>80674</v>
      </c>
      <c r="AI62" s="93">
        <v>81883</v>
      </c>
      <c r="AJ62" s="166">
        <v>2003425.1199999999</v>
      </c>
      <c r="AK62" s="20">
        <v>934536.42</v>
      </c>
      <c r="AL62" s="21">
        <v>3361547.4099999997</v>
      </c>
      <c r="AM62" s="101">
        <v>1936709.2399999995</v>
      </c>
      <c r="AN62" s="102">
        <v>1190028.8600000001</v>
      </c>
      <c r="AO62" s="194">
        <v>3689793.4699999993</v>
      </c>
      <c r="AP62" s="197">
        <v>2135598.5500000003</v>
      </c>
      <c r="AQ62" s="195">
        <v>1105566.7900000007</v>
      </c>
      <c r="AR62" s="219">
        <v>3960236.4000000008</v>
      </c>
      <c r="AS62" s="222">
        <v>4088425.9399999995</v>
      </c>
      <c r="AT62" s="220">
        <v>4864995.7612000005</v>
      </c>
      <c r="AU62" s="240">
        <v>5294789.0717999991</v>
      </c>
      <c r="AV62" s="247">
        <v>8654439.7200000007</v>
      </c>
      <c r="AW62" s="248">
        <v>34579620.650000006</v>
      </c>
      <c r="AX62" s="241">
        <v>14199865.640000001</v>
      </c>
      <c r="AY62" s="173"/>
      <c r="AZ62" s="173"/>
      <c r="BA62" s="173">
        <v>1340.3</v>
      </c>
      <c r="BB62" s="173"/>
      <c r="BC62" s="173">
        <v>14201205.940000001</v>
      </c>
      <c r="BD62" s="173">
        <v>11482948.51</v>
      </c>
      <c r="BE62" s="173"/>
      <c r="BF62" s="173"/>
      <c r="BG62" s="173"/>
      <c r="BH62" s="173"/>
      <c r="BI62" s="174">
        <v>11482948.51</v>
      </c>
      <c r="BJ62" s="176">
        <v>17792325.579999998</v>
      </c>
      <c r="BK62" s="175"/>
      <c r="BL62" s="175">
        <v>11469436.039999999</v>
      </c>
      <c r="BM62" s="175">
        <v>1899.34</v>
      </c>
      <c r="BN62" s="175">
        <v>29263660.959999997</v>
      </c>
      <c r="BO62" s="175">
        <v>14468201.49</v>
      </c>
      <c r="BP62" s="175"/>
      <c r="BQ62" s="175">
        <v>4341909.97</v>
      </c>
      <c r="BR62" s="175"/>
      <c r="BS62" s="177">
        <v>18810111.460000001</v>
      </c>
      <c r="BT62" s="181">
        <v>39892652.740000002</v>
      </c>
      <c r="BU62" s="182"/>
      <c r="BV62" s="182">
        <v>31173535.560000002</v>
      </c>
      <c r="BW62" s="182"/>
      <c r="BX62" s="182"/>
      <c r="BY62" s="182">
        <v>71066188.299999997</v>
      </c>
      <c r="BZ62" s="182">
        <v>16385703.58</v>
      </c>
      <c r="CA62" s="182"/>
      <c r="CB62" s="182">
        <v>5835527.5199999996</v>
      </c>
      <c r="CC62" s="182"/>
      <c r="CD62" s="183">
        <v>22221231.100000001</v>
      </c>
      <c r="CE62" s="188">
        <v>22205947.500000004</v>
      </c>
      <c r="CF62" s="187"/>
      <c r="CG62" s="187">
        <v>11</v>
      </c>
      <c r="CH62" s="187"/>
      <c r="CI62" s="187">
        <f>SUM(CE62:CH62)</f>
        <v>22205958.500000004</v>
      </c>
      <c r="CJ62" s="187">
        <v>18044160.740000002</v>
      </c>
      <c r="CK62" s="187"/>
      <c r="CL62" s="187">
        <v>5459009.4799999995</v>
      </c>
      <c r="CM62" s="187"/>
      <c r="CN62" s="201">
        <f t="shared" si="15"/>
        <v>23503170.220000003</v>
      </c>
      <c r="CO62" s="251">
        <v>9778909.7218446936</v>
      </c>
      <c r="CP62" s="250">
        <v>3189385.6908660671</v>
      </c>
      <c r="CQ62" s="250">
        <v>12968295.412710765</v>
      </c>
      <c r="CR62" s="250">
        <v>9544942.6644780673</v>
      </c>
      <c r="CS62" s="252">
        <v>233967.05736662561</v>
      </c>
      <c r="CT62" s="213">
        <v>10762287.533726553</v>
      </c>
      <c r="CU62" s="200">
        <v>3189385.6908660671</v>
      </c>
      <c r="CV62" s="263">
        <v>13951673.224592617</v>
      </c>
      <c r="CW62" s="236">
        <f>AL62/('BASES BCE'!M62*1000)</f>
        <v>2.3094926406990141E-2</v>
      </c>
      <c r="CX62" s="237">
        <f>AO62/('BASES BCE'!S62*1000)</f>
        <v>2.2389503716485966E-2</v>
      </c>
      <c r="CY62" s="237">
        <f>AR62/('BASES BCE'!Y62*1000)</f>
        <v>2.6542207203500999E-2</v>
      </c>
      <c r="CZ62" s="279">
        <f>AS62/('BASES BCE'!AE62*1000)</f>
        <v>2.423918550543272E-2</v>
      </c>
      <c r="DA62" s="281">
        <v>1261236.1200000001</v>
      </c>
      <c r="DB62" s="285">
        <v>17609095</v>
      </c>
      <c r="DC62" s="286">
        <v>6967925.0999999996</v>
      </c>
      <c r="DD62" s="286">
        <v>18541449.890000001</v>
      </c>
      <c r="DE62" s="286">
        <v>6967925</v>
      </c>
      <c r="DF62" s="286">
        <v>193</v>
      </c>
      <c r="DG62" s="286">
        <v>46</v>
      </c>
      <c r="DH62" s="286">
        <v>49918.48</v>
      </c>
      <c r="DI62" s="286">
        <v>1040.4000000000001</v>
      </c>
      <c r="DJ62" s="309"/>
      <c r="DK62" s="310">
        <v>455.77813947664998</v>
      </c>
      <c r="DL62" s="315">
        <f t="shared" si="8"/>
        <v>152.08663957554995</v>
      </c>
      <c r="DM62" s="312">
        <f t="shared" si="9"/>
        <v>154.5923474541932</v>
      </c>
      <c r="DN62" s="312">
        <f t="shared" si="10"/>
        <v>157.1432047667773</v>
      </c>
      <c r="DO62" s="312">
        <f t="shared" si="11"/>
        <v>159.73999999999984</v>
      </c>
      <c r="DP62" s="312">
        <f t="shared" si="2"/>
        <v>168.85847155454206</v>
      </c>
      <c r="DQ62" s="312">
        <f t="shared" si="3"/>
        <v>171.60322803065665</v>
      </c>
      <c r="DR62" s="312">
        <f t="shared" si="4"/>
        <v>174.31946185753904</v>
      </c>
      <c r="DS62" s="312">
        <f t="shared" si="5"/>
        <v>177.00278493530737</v>
      </c>
      <c r="DT62" s="316">
        <f t="shared" si="6"/>
        <v>179.65539131390253</v>
      </c>
    </row>
    <row r="63" spans="1:124" x14ac:dyDescent="0.25">
      <c r="A63" s="191">
        <v>7</v>
      </c>
      <c r="B63" s="192" t="s">
        <v>347</v>
      </c>
      <c r="C63" s="2">
        <v>710</v>
      </c>
      <c r="D63" s="7" t="s">
        <v>63</v>
      </c>
      <c r="E63" s="63">
        <v>74373.000000000015</v>
      </c>
      <c r="F63" s="41">
        <v>25</v>
      </c>
      <c r="G63" s="33">
        <v>9910</v>
      </c>
      <c r="H63" s="33">
        <v>5783</v>
      </c>
      <c r="I63" s="33">
        <v>5765418.8571428554</v>
      </c>
      <c r="J63" s="33">
        <v>3098191.8571428563</v>
      </c>
      <c r="K63" s="33">
        <v>479010.00000000017</v>
      </c>
      <c r="L63" s="33">
        <v>325933.57142857171</v>
      </c>
      <c r="M63" s="33">
        <v>14229026.571428562</v>
      </c>
      <c r="N63" s="33">
        <v>1129498.0000000007</v>
      </c>
      <c r="O63" s="33">
        <v>275680.99999999988</v>
      </c>
      <c r="P63" s="65">
        <f t="shared" si="0"/>
        <v>25318477.857142843</v>
      </c>
      <c r="Q63" s="71">
        <v>988</v>
      </c>
      <c r="R63" s="72">
        <v>1059.0000000000011</v>
      </c>
      <c r="S63" s="73">
        <f t="shared" si="1"/>
        <v>2047.0000000000011</v>
      </c>
      <c r="T63" s="79">
        <v>145272809.14285719</v>
      </c>
      <c r="U63" s="80">
        <v>1161845.4285714286</v>
      </c>
      <c r="V63" s="80">
        <v>3770252.0000000005</v>
      </c>
      <c r="W63" s="81">
        <f t="shared" si="7"/>
        <v>150204906.57142863</v>
      </c>
      <c r="X63" s="83">
        <v>2472677.0000000005</v>
      </c>
      <c r="Y63" s="85">
        <v>18132161.999999993</v>
      </c>
      <c r="Z63" s="86">
        <v>424.99999999999977</v>
      </c>
      <c r="AA63" s="333">
        <v>25003.4921875</v>
      </c>
      <c r="AB63" s="333">
        <v>25324.59375</v>
      </c>
      <c r="AC63" s="333">
        <v>25652.72265625</v>
      </c>
      <c r="AD63" s="92">
        <v>25988</v>
      </c>
      <c r="AE63" s="92">
        <v>27411</v>
      </c>
      <c r="AF63" s="92">
        <v>27752</v>
      </c>
      <c r="AG63" s="92">
        <v>28086</v>
      </c>
      <c r="AH63" s="92">
        <v>28411</v>
      </c>
      <c r="AI63" s="93">
        <v>28729</v>
      </c>
      <c r="AJ63" s="166">
        <v>726474.17999999993</v>
      </c>
      <c r="AK63" s="20">
        <v>325161.23000000004</v>
      </c>
      <c r="AL63" s="21">
        <v>1239297.27</v>
      </c>
      <c r="AM63" s="101">
        <v>592850.19000000006</v>
      </c>
      <c r="AN63" s="102">
        <v>334101.91000000003</v>
      </c>
      <c r="AO63" s="194">
        <v>1131544.6600000001</v>
      </c>
      <c r="AP63" s="197">
        <v>836253.68</v>
      </c>
      <c r="AQ63" s="195">
        <v>722323.17999999982</v>
      </c>
      <c r="AR63" s="219">
        <v>1849759.9799999997</v>
      </c>
      <c r="AS63" s="222">
        <v>2103335.16</v>
      </c>
      <c r="AT63" s="220">
        <v>2671672.9484000001</v>
      </c>
      <c r="AU63" s="240">
        <v>2536826.3569999994</v>
      </c>
      <c r="AV63" s="247">
        <v>7927656.5700000003</v>
      </c>
      <c r="AW63" s="248">
        <v>8949668.3599999994</v>
      </c>
      <c r="AX63" s="242"/>
      <c r="AY63" s="171"/>
      <c r="AZ63" s="171"/>
      <c r="BA63" s="171"/>
      <c r="BB63" s="171"/>
      <c r="BC63" s="171"/>
      <c r="BD63" s="171"/>
      <c r="BE63" s="171"/>
      <c r="BF63" s="171"/>
      <c r="BG63" s="171"/>
      <c r="BH63" s="171"/>
      <c r="BI63" s="172"/>
      <c r="BJ63" s="176"/>
      <c r="BK63" s="175"/>
      <c r="BL63" s="175"/>
      <c r="BM63" s="175"/>
      <c r="BN63" s="175"/>
      <c r="BO63" s="175"/>
      <c r="BP63" s="175"/>
      <c r="BQ63" s="175"/>
      <c r="BR63" s="175"/>
      <c r="BS63" s="177"/>
      <c r="BT63" s="181"/>
      <c r="BU63" s="182"/>
      <c r="BV63" s="182"/>
      <c r="BW63" s="182"/>
      <c r="BX63" s="182"/>
      <c r="BY63" s="182"/>
      <c r="BZ63" s="182"/>
      <c r="CA63" s="182"/>
      <c r="CB63" s="182"/>
      <c r="CC63" s="182"/>
      <c r="CD63" s="183"/>
      <c r="CE63" s="188"/>
      <c r="CF63" s="187"/>
      <c r="CG63" s="187"/>
      <c r="CH63" s="187"/>
      <c r="CI63" s="187"/>
      <c r="CJ63" s="187"/>
      <c r="CK63" s="187"/>
      <c r="CL63" s="187"/>
      <c r="CM63" s="187"/>
      <c r="CN63" s="201"/>
      <c r="CO63" s="251">
        <v>3235255.7352844598</v>
      </c>
      <c r="CP63" s="250">
        <v>1070386.7236560951</v>
      </c>
      <c r="CQ63" s="250">
        <v>4305642.4589405563</v>
      </c>
      <c r="CR63" s="250">
        <v>3194721.2924713297</v>
      </c>
      <c r="CS63" s="252">
        <v>40534.442813130867</v>
      </c>
      <c r="CT63" s="213">
        <v>3437895.6405533431</v>
      </c>
      <c r="CU63" s="200">
        <v>1070386.7236560951</v>
      </c>
      <c r="CV63" s="263">
        <v>4508282.3642094359</v>
      </c>
      <c r="CW63" s="236">
        <f>AL63/('BASES BCE'!M63*1000)</f>
        <v>2.6998734892579604E-2</v>
      </c>
      <c r="CX63" s="237">
        <f>AO63/('BASES BCE'!S63*1000)</f>
        <v>2.0459022851977156E-2</v>
      </c>
      <c r="CY63" s="237">
        <f>AR63/('BASES BCE'!Y63*1000)</f>
        <v>3.8623949007981821E-2</v>
      </c>
      <c r="CZ63" s="279">
        <f>AS63/('BASES BCE'!AE63*1000)</f>
        <v>3.4762608229825076E-2</v>
      </c>
      <c r="DA63" s="281">
        <v>40740</v>
      </c>
      <c r="DB63" s="285">
        <v>9675580.7699999996</v>
      </c>
      <c r="DC63" s="286">
        <v>1838374.3</v>
      </c>
      <c r="DD63" s="286">
        <v>7273029.4199999999</v>
      </c>
      <c r="DE63" s="286">
        <v>1641401.56</v>
      </c>
      <c r="DF63" s="286">
        <v>63</v>
      </c>
      <c r="DG63" s="286">
        <v>1</v>
      </c>
      <c r="DH63" s="286">
        <v>3726.82</v>
      </c>
      <c r="DI63" s="286">
        <v>606.25</v>
      </c>
      <c r="DJ63" s="309"/>
      <c r="DK63" s="310">
        <v>616.85259909803005</v>
      </c>
      <c r="DL63" s="315">
        <f t="shared" si="8"/>
        <v>40.533982063235904</v>
      </c>
      <c r="DM63" s="312">
        <f t="shared" si="9"/>
        <v>41.054530348141441</v>
      </c>
      <c r="DN63" s="312">
        <f t="shared" si="10"/>
        <v>41.586470890711567</v>
      </c>
      <c r="DO63" s="312">
        <f t="shared" si="11"/>
        <v>42.129999999999988</v>
      </c>
      <c r="DP63" s="312">
        <f t="shared" si="2"/>
        <v>44.436872017854384</v>
      </c>
      <c r="DQ63" s="312">
        <f t="shared" si="3"/>
        <v>44.989678313067557</v>
      </c>
      <c r="DR63" s="312">
        <f t="shared" si="4"/>
        <v>45.531136678466972</v>
      </c>
      <c r="DS63" s="312">
        <f t="shared" si="5"/>
        <v>46.058004848391555</v>
      </c>
      <c r="DT63" s="316">
        <f t="shared" si="6"/>
        <v>46.573525088502372</v>
      </c>
    </row>
    <row r="64" spans="1:124" x14ac:dyDescent="0.25">
      <c r="A64" s="191">
        <v>7</v>
      </c>
      <c r="B64" s="192" t="s">
        <v>347</v>
      </c>
      <c r="C64" s="2">
        <v>711</v>
      </c>
      <c r="D64" s="7" t="s">
        <v>64</v>
      </c>
      <c r="E64" s="63">
        <v>26366</v>
      </c>
      <c r="F64" s="41">
        <v>2166</v>
      </c>
      <c r="G64" s="33">
        <v>11962</v>
      </c>
      <c r="H64" s="33">
        <v>7460</v>
      </c>
      <c r="I64" s="33">
        <v>3960822</v>
      </c>
      <c r="J64" s="33">
        <v>2997960.4285714286</v>
      </c>
      <c r="K64" s="33">
        <v>391834.00000000006</v>
      </c>
      <c r="L64" s="33">
        <v>124573.85714285713</v>
      </c>
      <c r="M64" s="33">
        <v>6981852.5714285709</v>
      </c>
      <c r="N64" s="33">
        <v>669896.42857142875</v>
      </c>
      <c r="O64" s="33">
        <v>328405.99999999994</v>
      </c>
      <c r="P64" s="65">
        <f t="shared" si="0"/>
        <v>15476933.285714287</v>
      </c>
      <c r="Q64" s="71">
        <v>871</v>
      </c>
      <c r="R64" s="72">
        <v>591.99999999999977</v>
      </c>
      <c r="S64" s="73">
        <f t="shared" si="1"/>
        <v>1462.9999999999998</v>
      </c>
      <c r="T64" s="79">
        <v>94006340.285714298</v>
      </c>
      <c r="U64" s="80">
        <v>180730.85714285713</v>
      </c>
      <c r="V64" s="80">
        <v>1077415</v>
      </c>
      <c r="W64" s="81">
        <f t="shared" si="7"/>
        <v>95264486.142857149</v>
      </c>
      <c r="X64" s="83">
        <v>2509911.0000000005</v>
      </c>
      <c r="Y64" s="85">
        <v>10496220.857142853</v>
      </c>
      <c r="Z64" s="86">
        <v>207</v>
      </c>
      <c r="AA64" s="333">
        <v>11779.384765625</v>
      </c>
      <c r="AB64" s="333">
        <v>11916.7822265625</v>
      </c>
      <c r="AC64" s="333">
        <v>12056.978515625</v>
      </c>
      <c r="AD64" s="92">
        <v>12200</v>
      </c>
      <c r="AE64" s="92">
        <v>12859</v>
      </c>
      <c r="AF64" s="92">
        <v>13005</v>
      </c>
      <c r="AG64" s="92">
        <v>13146</v>
      </c>
      <c r="AH64" s="92">
        <v>13284</v>
      </c>
      <c r="AI64" s="93">
        <v>13417</v>
      </c>
      <c r="AJ64" s="166">
        <v>146455.99999999997</v>
      </c>
      <c r="AK64" s="20">
        <v>69913.929999999964</v>
      </c>
      <c r="AL64" s="21">
        <v>282110.23999999987</v>
      </c>
      <c r="AM64" s="101">
        <v>128243.47</v>
      </c>
      <c r="AN64" s="102">
        <v>79079.040000000008</v>
      </c>
      <c r="AO64" s="194">
        <v>312535.86</v>
      </c>
      <c r="AP64" s="197">
        <v>267991.71000000002</v>
      </c>
      <c r="AQ64" s="195">
        <v>264525.87</v>
      </c>
      <c r="AR64" s="219">
        <v>737065.7</v>
      </c>
      <c r="AS64" s="222">
        <v>963749.47999999975</v>
      </c>
      <c r="AT64" s="220">
        <v>1989945.3269999998</v>
      </c>
      <c r="AU64" s="240">
        <v>5315100.6125000007</v>
      </c>
      <c r="AV64" s="247">
        <v>59867513.530000001</v>
      </c>
      <c r="AW64" s="248">
        <v>4704488.97</v>
      </c>
      <c r="AX64" s="242"/>
      <c r="AY64" s="171"/>
      <c r="AZ64" s="171"/>
      <c r="BA64" s="171"/>
      <c r="BB64" s="171"/>
      <c r="BC64" s="171"/>
      <c r="BD64" s="171"/>
      <c r="BE64" s="171"/>
      <c r="BF64" s="171"/>
      <c r="BG64" s="171"/>
      <c r="BH64" s="171"/>
      <c r="BI64" s="172"/>
      <c r="BJ64" s="176"/>
      <c r="BK64" s="175"/>
      <c r="BL64" s="175"/>
      <c r="BM64" s="175"/>
      <c r="BN64" s="175"/>
      <c r="BO64" s="175"/>
      <c r="BP64" s="175"/>
      <c r="BQ64" s="175"/>
      <c r="BR64" s="175"/>
      <c r="BS64" s="177"/>
      <c r="BT64" s="181"/>
      <c r="BU64" s="182"/>
      <c r="BV64" s="182"/>
      <c r="BW64" s="182"/>
      <c r="BX64" s="182"/>
      <c r="BY64" s="182"/>
      <c r="BZ64" s="182"/>
      <c r="CA64" s="182"/>
      <c r="CB64" s="182"/>
      <c r="CC64" s="182"/>
      <c r="CD64" s="183"/>
      <c r="CE64" s="188"/>
      <c r="CF64" s="187"/>
      <c r="CG64" s="187"/>
      <c r="CH64" s="187"/>
      <c r="CI64" s="187"/>
      <c r="CJ64" s="187"/>
      <c r="CK64" s="187"/>
      <c r="CL64" s="187"/>
      <c r="CM64" s="187"/>
      <c r="CN64" s="201"/>
      <c r="CO64" s="251">
        <v>1672074.6668311548</v>
      </c>
      <c r="CP64" s="250">
        <v>415081.81290158146</v>
      </c>
      <c r="CQ64" s="250">
        <v>2087156.4797327358</v>
      </c>
      <c r="CR64" s="250">
        <v>1668631.5096155342</v>
      </c>
      <c r="CS64" s="252">
        <v>3443.1572156199986</v>
      </c>
      <c r="CT64" s="213">
        <v>2049019.405297434</v>
      </c>
      <c r="CU64" s="200">
        <v>415081.81290158146</v>
      </c>
      <c r="CV64" s="263">
        <v>2464101.2181990151</v>
      </c>
      <c r="CW64" s="236">
        <f>AL64/('BASES BCE'!M64*1000)</f>
        <v>6.6707211455034046E-3</v>
      </c>
      <c r="CX64" s="237">
        <f>AO64/('BASES BCE'!S64*1000)</f>
        <v>6.7163486121591129E-3</v>
      </c>
      <c r="CY64" s="237">
        <f>AR64/('BASES BCE'!Y64*1000)</f>
        <v>2.2153087611878154E-2</v>
      </c>
      <c r="CZ64" s="279">
        <f>AS64/('BASES BCE'!AE64*1000)</f>
        <v>2.748899519956842E-2</v>
      </c>
      <c r="DA64" s="281">
        <v>211070.59</v>
      </c>
      <c r="DB64" s="285">
        <v>4227121.7</v>
      </c>
      <c r="DC64" s="286">
        <v>653618.59</v>
      </c>
      <c r="DD64" s="286">
        <v>3630661.26</v>
      </c>
      <c r="DE64" s="286">
        <v>653618.59</v>
      </c>
      <c r="DF64" s="286">
        <v>116</v>
      </c>
      <c r="DG64" s="286">
        <v>23</v>
      </c>
      <c r="DH64" s="286">
        <v>499.62</v>
      </c>
      <c r="DI64" s="286">
        <v>807</v>
      </c>
      <c r="DJ64" s="309">
        <v>2.1</v>
      </c>
      <c r="DK64" s="310">
        <v>288.07556080283399</v>
      </c>
      <c r="DL64" s="315">
        <f t="shared" si="8"/>
        <v>40.889913510181799</v>
      </c>
      <c r="DM64" s="312">
        <f t="shared" si="9"/>
        <v>41.366862893026315</v>
      </c>
      <c r="DN64" s="312">
        <f t="shared" si="10"/>
        <v>41.853527880058849</v>
      </c>
      <c r="DO64" s="312">
        <f t="shared" si="11"/>
        <v>42.34999999999993</v>
      </c>
      <c r="DP64" s="312">
        <f t="shared" si="2"/>
        <v>44.637594262295011</v>
      </c>
      <c r="DQ64" s="312">
        <f t="shared" si="3"/>
        <v>45.144405737704844</v>
      </c>
      <c r="DR64" s="312">
        <f t="shared" si="4"/>
        <v>45.633860655737635</v>
      </c>
      <c r="DS64" s="312">
        <f t="shared" si="5"/>
        <v>46.112901639344187</v>
      </c>
      <c r="DT64" s="316">
        <f t="shared" si="6"/>
        <v>46.574586065573698</v>
      </c>
    </row>
    <row r="65" spans="1:124" x14ac:dyDescent="0.25">
      <c r="A65" s="191">
        <v>7</v>
      </c>
      <c r="B65" s="192" t="s">
        <v>347</v>
      </c>
      <c r="C65" s="2">
        <v>712</v>
      </c>
      <c r="D65" s="7" t="s">
        <v>65</v>
      </c>
      <c r="E65" s="63">
        <v>520316</v>
      </c>
      <c r="F65" s="41">
        <v>4203</v>
      </c>
      <c r="G65" s="33">
        <v>50466</v>
      </c>
      <c r="H65" s="33">
        <v>45286</v>
      </c>
      <c r="I65" s="33">
        <v>15001701.714285709</v>
      </c>
      <c r="J65" s="33">
        <v>8664752.714285722</v>
      </c>
      <c r="K65" s="33">
        <v>1102673.4285714286</v>
      </c>
      <c r="L65" s="33">
        <v>675291.85714285646</v>
      </c>
      <c r="M65" s="33">
        <v>62672104.000000045</v>
      </c>
      <c r="N65" s="33">
        <v>3954531.5714285718</v>
      </c>
      <c r="O65" s="33">
        <v>1024869.0000000006</v>
      </c>
      <c r="P65" s="65">
        <f t="shared" si="0"/>
        <v>93195879.285714328</v>
      </c>
      <c r="Q65" s="71">
        <v>2914.9999999999991</v>
      </c>
      <c r="R65" s="72">
        <v>2848.9999999999995</v>
      </c>
      <c r="S65" s="73">
        <f t="shared" si="1"/>
        <v>5763.9999999999982</v>
      </c>
      <c r="T65" s="79">
        <v>135099767.85714263</v>
      </c>
      <c r="U65" s="80">
        <v>8094140.7142857136</v>
      </c>
      <c r="V65" s="80">
        <v>4232209.0000000009</v>
      </c>
      <c r="W65" s="81">
        <f t="shared" si="7"/>
        <v>147426117.57142833</v>
      </c>
      <c r="X65" s="83">
        <v>7998314.9999999907</v>
      </c>
      <c r="Y65" s="85">
        <v>73114822.000000015</v>
      </c>
      <c r="Z65" s="86">
        <v>739</v>
      </c>
      <c r="AA65" s="333">
        <v>65975.609375</v>
      </c>
      <c r="AB65" s="333">
        <v>66977.796875</v>
      </c>
      <c r="AC65" s="333">
        <v>67997.8125</v>
      </c>
      <c r="AD65" s="92">
        <v>69036</v>
      </c>
      <c r="AE65" s="92">
        <v>72922</v>
      </c>
      <c r="AF65" s="92">
        <v>74013</v>
      </c>
      <c r="AG65" s="92">
        <v>75089</v>
      </c>
      <c r="AH65" s="92">
        <v>76148</v>
      </c>
      <c r="AI65" s="93">
        <v>77191</v>
      </c>
      <c r="AJ65" s="166">
        <v>2206868.5100000002</v>
      </c>
      <c r="AK65" s="20">
        <v>662616.40000000014</v>
      </c>
      <c r="AL65" s="21">
        <v>3275486.2900000005</v>
      </c>
      <c r="AM65" s="101">
        <v>2461353.6299999994</v>
      </c>
      <c r="AN65" s="102">
        <v>707785.2100000002</v>
      </c>
      <c r="AO65" s="194">
        <v>3658517.8099999996</v>
      </c>
      <c r="AP65" s="197">
        <v>2764210.3800000004</v>
      </c>
      <c r="AQ65" s="195">
        <v>937231.04</v>
      </c>
      <c r="AR65" s="219">
        <v>4382740.209999999</v>
      </c>
      <c r="AS65" s="222">
        <v>5146984.29</v>
      </c>
      <c r="AT65" s="220">
        <v>6175596.9725000011</v>
      </c>
      <c r="AU65" s="240">
        <v>7252493.9007999999</v>
      </c>
      <c r="AV65" s="247">
        <v>9411839.9900000002</v>
      </c>
      <c r="AW65" s="248">
        <v>27553743.91</v>
      </c>
      <c r="AX65" s="241">
        <v>8543499.4699999988</v>
      </c>
      <c r="AY65" s="173">
        <v>23373426.030000001</v>
      </c>
      <c r="AZ65" s="173"/>
      <c r="BA65" s="173"/>
      <c r="BB65" s="173"/>
      <c r="BC65" s="173">
        <v>31916925.5</v>
      </c>
      <c r="BD65" s="173">
        <v>2161177.73</v>
      </c>
      <c r="BE65" s="173">
        <v>5227525.28</v>
      </c>
      <c r="BF65" s="173"/>
      <c r="BG65" s="173"/>
      <c r="BH65" s="173"/>
      <c r="BI65" s="174">
        <v>7388703.0099999998</v>
      </c>
      <c r="BJ65" s="176">
        <v>12261051.550000001</v>
      </c>
      <c r="BK65" s="175">
        <v>29988957.789999999</v>
      </c>
      <c r="BL65" s="175"/>
      <c r="BM65" s="175"/>
      <c r="BN65" s="175">
        <v>42250009.339999996</v>
      </c>
      <c r="BO65" s="175">
        <v>4183721.8600000003</v>
      </c>
      <c r="BP65" s="175">
        <v>19375978.289999999</v>
      </c>
      <c r="BQ65" s="175"/>
      <c r="BR65" s="175"/>
      <c r="BS65" s="177">
        <v>23559700.149999999</v>
      </c>
      <c r="BT65" s="181">
        <v>32662417.599999998</v>
      </c>
      <c r="BU65" s="182">
        <v>73037235.659999996</v>
      </c>
      <c r="BV65" s="182"/>
      <c r="BW65" s="182"/>
      <c r="BX65" s="182"/>
      <c r="BY65" s="182">
        <v>105699653.26000001</v>
      </c>
      <c r="BZ65" s="182">
        <v>5184498.1500000004</v>
      </c>
      <c r="CA65" s="182">
        <v>25214412.419999994</v>
      </c>
      <c r="CB65" s="182"/>
      <c r="CC65" s="182"/>
      <c r="CD65" s="183">
        <v>30398910.569999993</v>
      </c>
      <c r="CE65" s="188">
        <v>18620498.270000003</v>
      </c>
      <c r="CF65" s="187">
        <v>42643027.690000013</v>
      </c>
      <c r="CG65" s="187"/>
      <c r="CH65" s="187"/>
      <c r="CI65" s="187">
        <f>SUM(CE65:CH65)</f>
        <v>61263525.960000016</v>
      </c>
      <c r="CJ65" s="187">
        <v>6290453.6399999997</v>
      </c>
      <c r="CK65" s="187">
        <v>31233916.350000005</v>
      </c>
      <c r="CL65" s="187"/>
      <c r="CM65" s="187"/>
      <c r="CN65" s="201">
        <f>SUM(CJ65:CM65)</f>
        <v>37524369.990000002</v>
      </c>
      <c r="CO65" s="251">
        <v>8063960.2251643566</v>
      </c>
      <c r="CP65" s="250">
        <v>2539096.3881404498</v>
      </c>
      <c r="CQ65" s="250">
        <v>10603056.613304809</v>
      </c>
      <c r="CR65" s="250">
        <v>7855679.5660675736</v>
      </c>
      <c r="CS65" s="252">
        <v>208280.65909678439</v>
      </c>
      <c r="CT65" s="213">
        <v>8555597.2078915685</v>
      </c>
      <c r="CU65" s="200">
        <v>2539096.3881404498</v>
      </c>
      <c r="CV65" s="263">
        <v>11094693.596032012</v>
      </c>
      <c r="CW65" s="236">
        <f>AL65/('BASES BCE'!M65*1000)</f>
        <v>1.5093810657439829E-2</v>
      </c>
      <c r="CX65" s="237">
        <f>AO65/('BASES BCE'!S65*1000)</f>
        <v>1.5649104455937483E-2</v>
      </c>
      <c r="CY65" s="237">
        <f>AR65/('BASES BCE'!Y65*1000)</f>
        <v>2.1106715211162624E-2</v>
      </c>
      <c r="CZ65" s="279">
        <f>AS65/('BASES BCE'!AE65*1000)</f>
        <v>2.1091754073940695E-2</v>
      </c>
      <c r="DA65" s="281">
        <v>6450</v>
      </c>
      <c r="DB65" s="285">
        <v>13989884.92</v>
      </c>
      <c r="DC65" s="286">
        <v>6312306.5899999999</v>
      </c>
      <c r="DD65" s="286">
        <v>10599417.41</v>
      </c>
      <c r="DE65" s="286">
        <v>6305856.5899999999</v>
      </c>
      <c r="DF65" s="286">
        <v>124</v>
      </c>
      <c r="DG65" s="286">
        <v>2</v>
      </c>
      <c r="DH65" s="286">
        <v>3144.27</v>
      </c>
      <c r="DI65" s="286">
        <v>604.30999999999995</v>
      </c>
      <c r="DJ65" s="309"/>
      <c r="DK65" s="310">
        <v>821.857142857143</v>
      </c>
      <c r="DL65" s="315">
        <f t="shared" si="8"/>
        <v>80.276249891361019</v>
      </c>
      <c r="DM65" s="312">
        <f t="shared" si="9"/>
        <v>81.495668021032486</v>
      </c>
      <c r="DN65" s="312">
        <f t="shared" si="10"/>
        <v>82.736778637232732</v>
      </c>
      <c r="DO65" s="312">
        <f t="shared" si="11"/>
        <v>83.999999999999986</v>
      </c>
      <c r="DP65" s="312">
        <f t="shared" si="2"/>
        <v>88.728315661394035</v>
      </c>
      <c r="DQ65" s="312">
        <f t="shared" si="3"/>
        <v>90.055796975491035</v>
      </c>
      <c r="DR65" s="312">
        <f t="shared" si="4"/>
        <v>91.36502694246478</v>
      </c>
      <c r="DS65" s="312">
        <f t="shared" si="5"/>
        <v>92.653572049365536</v>
      </c>
      <c r="DT65" s="316">
        <f t="shared" si="6"/>
        <v>93.922649052668163</v>
      </c>
    </row>
    <row r="66" spans="1:124" x14ac:dyDescent="0.25">
      <c r="A66" s="191">
        <v>7</v>
      </c>
      <c r="B66" s="192" t="s">
        <v>347</v>
      </c>
      <c r="C66" s="2">
        <v>713</v>
      </c>
      <c r="D66" s="7" t="s">
        <v>66</v>
      </c>
      <c r="E66" s="63">
        <v>16558.000000000004</v>
      </c>
      <c r="F66" s="41">
        <v>3700</v>
      </c>
      <c r="G66" s="33">
        <v>12620</v>
      </c>
      <c r="H66" s="33">
        <v>4560</v>
      </c>
      <c r="I66" s="33">
        <v>3922334.714285715</v>
      </c>
      <c r="J66" s="33">
        <v>1970307.8571428568</v>
      </c>
      <c r="K66" s="33">
        <v>333154.85714285687</v>
      </c>
      <c r="L66" s="33">
        <v>163519.28571428574</v>
      </c>
      <c r="M66" s="33">
        <v>7612669.5714285672</v>
      </c>
      <c r="N66" s="33">
        <v>903245.42857142864</v>
      </c>
      <c r="O66" s="33">
        <v>272944.00000000012</v>
      </c>
      <c r="P66" s="65">
        <f t="shared" ref="P66:P129" si="17">SUM(F66:O66)</f>
        <v>15199055.714285711</v>
      </c>
      <c r="Q66" s="71">
        <v>827</v>
      </c>
      <c r="R66" s="72">
        <v>833</v>
      </c>
      <c r="S66" s="73">
        <f t="shared" ref="S66:S129" si="18">SUM(Q66:R66)</f>
        <v>1660</v>
      </c>
      <c r="T66" s="79">
        <v>24691215.571428571</v>
      </c>
      <c r="U66" s="80">
        <v>1303066</v>
      </c>
      <c r="V66" s="80">
        <v>1922228.2857142864</v>
      </c>
      <c r="W66" s="81">
        <f t="shared" ref="W66:W129" si="19">SUM(T66:V66)</f>
        <v>27916509.857142858</v>
      </c>
      <c r="X66" s="83">
        <v>1633941.9999999998</v>
      </c>
      <c r="Y66" s="85">
        <v>10079651.571428571</v>
      </c>
      <c r="Z66" s="86">
        <v>278.00000000000006</v>
      </c>
      <c r="AA66" s="333">
        <v>23843.810546875</v>
      </c>
      <c r="AB66" s="333">
        <v>23925.97265625</v>
      </c>
      <c r="AC66" s="333">
        <v>24010.365234375</v>
      </c>
      <c r="AD66" s="92">
        <v>24097</v>
      </c>
      <c r="AE66" s="92">
        <v>25281</v>
      </c>
      <c r="AF66" s="92">
        <v>25361</v>
      </c>
      <c r="AG66" s="92">
        <v>25432</v>
      </c>
      <c r="AH66" s="92">
        <v>25493</v>
      </c>
      <c r="AI66" s="93">
        <v>25544</v>
      </c>
      <c r="AJ66" s="166">
        <v>355021.26000000007</v>
      </c>
      <c r="AK66" s="20">
        <v>269243.7800000002</v>
      </c>
      <c r="AL66" s="21">
        <v>705236.95000000042</v>
      </c>
      <c r="AM66" s="101">
        <v>377633.61999999994</v>
      </c>
      <c r="AN66" s="102">
        <v>356484.11000000004</v>
      </c>
      <c r="AO66" s="194">
        <v>925074.78999999992</v>
      </c>
      <c r="AP66" s="197">
        <v>393763.42000000004</v>
      </c>
      <c r="AQ66" s="195">
        <v>699349.87999999989</v>
      </c>
      <c r="AR66" s="219">
        <v>1472466.2699999998</v>
      </c>
      <c r="AS66" s="222">
        <v>2351837.9</v>
      </c>
      <c r="AT66" s="220">
        <v>3792109.6149000004</v>
      </c>
      <c r="AU66" s="240">
        <v>4128998.4149000002</v>
      </c>
      <c r="AV66" s="247">
        <v>18452627.450000003</v>
      </c>
      <c r="AW66" s="248">
        <v>7146800.9499999993</v>
      </c>
      <c r="AX66" s="242"/>
      <c r="AY66" s="171"/>
      <c r="AZ66" s="171"/>
      <c r="BA66" s="171"/>
      <c r="BB66" s="171"/>
      <c r="BC66" s="171"/>
      <c r="BD66" s="171"/>
      <c r="BE66" s="171"/>
      <c r="BF66" s="171"/>
      <c r="BG66" s="171"/>
      <c r="BH66" s="171"/>
      <c r="BI66" s="172"/>
      <c r="BJ66" s="176"/>
      <c r="BK66" s="175"/>
      <c r="BL66" s="175"/>
      <c r="BM66" s="175"/>
      <c r="BN66" s="175"/>
      <c r="BO66" s="175"/>
      <c r="BP66" s="175"/>
      <c r="BQ66" s="175"/>
      <c r="BR66" s="175"/>
      <c r="BS66" s="177"/>
      <c r="BT66" s="181"/>
      <c r="BU66" s="182"/>
      <c r="BV66" s="182"/>
      <c r="BW66" s="182"/>
      <c r="BX66" s="182"/>
      <c r="BY66" s="182"/>
      <c r="BZ66" s="182"/>
      <c r="CA66" s="182"/>
      <c r="CB66" s="182"/>
      <c r="CC66" s="182"/>
      <c r="CD66" s="183"/>
      <c r="CE66" s="188"/>
      <c r="CF66" s="187"/>
      <c r="CG66" s="187"/>
      <c r="CH66" s="187"/>
      <c r="CI66" s="187"/>
      <c r="CJ66" s="187"/>
      <c r="CK66" s="187"/>
      <c r="CL66" s="187"/>
      <c r="CM66" s="187"/>
      <c r="CN66" s="201"/>
      <c r="CO66" s="251">
        <v>3036132.2416140572</v>
      </c>
      <c r="CP66" s="250">
        <v>1015099.818511837</v>
      </c>
      <c r="CQ66" s="250">
        <v>4051232.0601258939</v>
      </c>
      <c r="CR66" s="250">
        <v>2980341.2334951595</v>
      </c>
      <c r="CS66" s="252">
        <v>55791.008118898011</v>
      </c>
      <c r="CT66" s="213">
        <v>3309576.264334016</v>
      </c>
      <c r="CU66" s="200">
        <v>1015099.818511837</v>
      </c>
      <c r="CV66" s="263">
        <v>4324676.0828458527</v>
      </c>
      <c r="CW66" s="236">
        <f>AL66/('BASES BCE'!M66*1000)</f>
        <v>1.5485050550887169E-2</v>
      </c>
      <c r="CX66" s="237">
        <f>AO66/('BASES BCE'!S66*1000)</f>
        <v>1.6739689917063288E-2</v>
      </c>
      <c r="CY66" s="237">
        <f>AR66/('BASES BCE'!Y66*1000)</f>
        <v>3.6566980404472212E-2</v>
      </c>
      <c r="CZ66" s="279">
        <f>AS66/('BASES BCE'!AE66*1000)</f>
        <v>5.04648948594087E-2</v>
      </c>
      <c r="DA66" s="281">
        <v>675998.33</v>
      </c>
      <c r="DB66" s="285">
        <v>5666044.4299999997</v>
      </c>
      <c r="DC66" s="286">
        <v>1635307.87</v>
      </c>
      <c r="DD66" s="286">
        <v>5666044.4900000002</v>
      </c>
      <c r="DE66" s="286">
        <v>959309.54</v>
      </c>
      <c r="DF66" s="286">
        <v>222</v>
      </c>
      <c r="DG66" s="286">
        <v>24</v>
      </c>
      <c r="DH66" s="286">
        <v>8405.18</v>
      </c>
      <c r="DI66" s="286">
        <v>868.38</v>
      </c>
      <c r="DJ66" s="309"/>
      <c r="DK66" s="310">
        <v>648.81529348411402</v>
      </c>
      <c r="DL66" s="315">
        <f t="shared" si="8"/>
        <v>36.749766514957784</v>
      </c>
      <c r="DM66" s="312">
        <f t="shared" si="9"/>
        <v>36.876400566590249</v>
      </c>
      <c r="DN66" s="312">
        <f t="shared" si="10"/>
        <v>37.006472374348995</v>
      </c>
      <c r="DO66" s="312">
        <f t="shared" ref="DO66:DO129" si="20">AD66/$DK66</f>
        <v>37.140000000000008</v>
      </c>
      <c r="DP66" s="312">
        <f t="shared" ref="DP66:DP129" si="21">AE66/$DK66</f>
        <v>38.964864505955106</v>
      </c>
      <c r="DQ66" s="312">
        <f t="shared" ref="DQ66:DQ129" si="22">AF66/$DK66</f>
        <v>39.088166161762885</v>
      </c>
      <c r="DR66" s="312">
        <f t="shared" ref="DR66:DR129" si="23">AG66/$DK66</f>
        <v>39.197596381292286</v>
      </c>
      <c r="DS66" s="312">
        <f t="shared" ref="DS66:DS129" si="24">AH66/$DK66</f>
        <v>39.291613893845714</v>
      </c>
      <c r="DT66" s="316">
        <f t="shared" ref="DT66:DT129" si="25">AI66/$DK66</f>
        <v>39.370218699423177</v>
      </c>
    </row>
    <row r="67" spans="1:124" x14ac:dyDescent="0.25">
      <c r="A67" s="191">
        <v>7</v>
      </c>
      <c r="B67" s="192" t="s">
        <v>347</v>
      </c>
      <c r="C67" s="2">
        <v>714</v>
      </c>
      <c r="D67" s="7" t="s">
        <v>67</v>
      </c>
      <c r="E67" s="63">
        <v>3705.0000000000009</v>
      </c>
      <c r="F67" s="41">
        <v>0</v>
      </c>
      <c r="G67" s="33">
        <v>1400</v>
      </c>
      <c r="H67" s="33"/>
      <c r="I67" s="33">
        <v>1490008.0000000002</v>
      </c>
      <c r="J67" s="33">
        <v>226017</v>
      </c>
      <c r="K67" s="33">
        <v>30972.571428571435</v>
      </c>
      <c r="L67" s="33">
        <v>23917.999999999993</v>
      </c>
      <c r="M67" s="33">
        <v>454116.00000000012</v>
      </c>
      <c r="N67" s="33">
        <v>66484.28571428571</v>
      </c>
      <c r="O67" s="33">
        <v>27375.000000000004</v>
      </c>
      <c r="P67" s="65">
        <f t="shared" si="17"/>
        <v>2320290.8571428577</v>
      </c>
      <c r="Q67" s="71">
        <v>246</v>
      </c>
      <c r="R67" s="72">
        <v>181.00000000000009</v>
      </c>
      <c r="S67" s="73">
        <f t="shared" si="18"/>
        <v>427.00000000000011</v>
      </c>
      <c r="T67" s="79">
        <v>2737945.0000000005</v>
      </c>
      <c r="U67" s="80">
        <v>9240</v>
      </c>
      <c r="V67" s="80">
        <v>204684</v>
      </c>
      <c r="W67" s="81">
        <f t="shared" si="19"/>
        <v>2951869.0000000005</v>
      </c>
      <c r="X67" s="83">
        <v>168568.99999999991</v>
      </c>
      <c r="Y67" s="85">
        <v>735023.57142857171</v>
      </c>
      <c r="Z67" s="86">
        <v>81</v>
      </c>
      <c r="AA67" s="333">
        <v>4785.48828125</v>
      </c>
      <c r="AB67" s="333">
        <v>4787.9443359375</v>
      </c>
      <c r="AC67" s="333">
        <v>4790.783203125</v>
      </c>
      <c r="AD67" s="92">
        <v>4794</v>
      </c>
      <c r="AE67" s="92">
        <v>5021</v>
      </c>
      <c r="AF67" s="92">
        <v>5022</v>
      </c>
      <c r="AG67" s="92">
        <v>5021</v>
      </c>
      <c r="AH67" s="92">
        <v>5019</v>
      </c>
      <c r="AI67" s="93">
        <v>5014</v>
      </c>
      <c r="AJ67" s="166">
        <v>34265.51</v>
      </c>
      <c r="AK67" s="20">
        <v>26939.559999999998</v>
      </c>
      <c r="AL67" s="21">
        <v>76182.850000000006</v>
      </c>
      <c r="AM67" s="101">
        <v>41032.929999999993</v>
      </c>
      <c r="AN67" s="102">
        <v>8809.5400000000009</v>
      </c>
      <c r="AO67" s="194">
        <v>71511.839999999997</v>
      </c>
      <c r="AP67" s="197">
        <v>48788.54</v>
      </c>
      <c r="AQ67" s="195">
        <v>49849.819999999992</v>
      </c>
      <c r="AR67" s="219">
        <v>127862.71</v>
      </c>
      <c r="AS67" s="222">
        <v>202683.78999999998</v>
      </c>
      <c r="AT67" s="220">
        <v>233482.3854</v>
      </c>
      <c r="AU67" s="240">
        <v>204566.5007</v>
      </c>
      <c r="AV67" s="247">
        <v>9171.8099999999977</v>
      </c>
      <c r="AW67" s="248">
        <v>1081169.33</v>
      </c>
      <c r="AX67" s="241">
        <v>5947328.5899999999</v>
      </c>
      <c r="AY67" s="173"/>
      <c r="AZ67" s="173"/>
      <c r="BA67" s="173"/>
      <c r="BB67" s="173"/>
      <c r="BC67" s="173">
        <v>5947328.5899999999</v>
      </c>
      <c r="BD67" s="173">
        <v>10090594.550000001</v>
      </c>
      <c r="BE67" s="173"/>
      <c r="BF67" s="173"/>
      <c r="BG67" s="173"/>
      <c r="BH67" s="173"/>
      <c r="BI67" s="174">
        <v>10090594.550000001</v>
      </c>
      <c r="BJ67" s="176">
        <v>10510824.670000002</v>
      </c>
      <c r="BK67" s="175"/>
      <c r="BL67" s="175">
        <v>1709839.9</v>
      </c>
      <c r="BM67" s="175"/>
      <c r="BN67" s="175">
        <v>12220664.570000002</v>
      </c>
      <c r="BO67" s="175">
        <v>12426101.540000001</v>
      </c>
      <c r="BP67" s="175"/>
      <c r="BQ67" s="175"/>
      <c r="BR67" s="175"/>
      <c r="BS67" s="177">
        <v>12426101.540000001</v>
      </c>
      <c r="BT67" s="181">
        <v>27116565.219999999</v>
      </c>
      <c r="BU67" s="182"/>
      <c r="BV67" s="182">
        <v>3308060.76</v>
      </c>
      <c r="BW67" s="182"/>
      <c r="BX67" s="182"/>
      <c r="BY67" s="182">
        <v>30424625.979999997</v>
      </c>
      <c r="BZ67" s="182">
        <v>17078431.619999997</v>
      </c>
      <c r="CA67" s="182"/>
      <c r="CB67" s="182"/>
      <c r="CC67" s="182"/>
      <c r="CD67" s="183">
        <v>17078431.619999997</v>
      </c>
      <c r="CE67" s="188">
        <v>16477210.75</v>
      </c>
      <c r="CF67" s="187"/>
      <c r="CG67" s="187"/>
      <c r="CH67" s="187"/>
      <c r="CI67" s="187">
        <f>SUM(CE67:CH67)</f>
        <v>16477210.75</v>
      </c>
      <c r="CJ67" s="187">
        <v>21346341.210000005</v>
      </c>
      <c r="CK67" s="187"/>
      <c r="CL67" s="187"/>
      <c r="CM67" s="187"/>
      <c r="CN67" s="201">
        <f t="shared" ref="CN67:CN74" si="26">SUM(CJ67:CM67)</f>
        <v>21346341.210000005</v>
      </c>
      <c r="CO67" s="257"/>
      <c r="CP67" s="258"/>
      <c r="CQ67" s="258"/>
      <c r="CR67" s="258"/>
      <c r="CS67" s="259"/>
      <c r="CT67" s="264"/>
      <c r="CU67" s="265"/>
      <c r="CV67" s="266"/>
      <c r="CW67" s="236">
        <f>AL67/('BASES BCE'!M67*1000)</f>
        <v>1.0733468703515993E-2</v>
      </c>
      <c r="CX67" s="237">
        <f>AO67/('BASES BCE'!S67*1000)</f>
        <v>8.026905166562414E-3</v>
      </c>
      <c r="CY67" s="237">
        <f>AR67/('BASES BCE'!Y67*1000)</f>
        <v>1.7810634991592519E-2</v>
      </c>
      <c r="CZ67" s="279">
        <f>AS67/('BASES BCE'!AE67*1000)</f>
        <v>2.5620636685097654E-2</v>
      </c>
      <c r="DA67" s="281">
        <v>46640</v>
      </c>
      <c r="DB67" s="285">
        <v>2041707.41</v>
      </c>
      <c r="DC67" s="286">
        <v>198436.8</v>
      </c>
      <c r="DD67" s="286">
        <v>2036797.31</v>
      </c>
      <c r="DE67" s="286">
        <v>198436.8</v>
      </c>
      <c r="DF67" s="286">
        <v>79</v>
      </c>
      <c r="DG67" s="286">
        <v>3</v>
      </c>
      <c r="DH67" s="286">
        <v>3385.58</v>
      </c>
      <c r="DI67" s="286">
        <v>416</v>
      </c>
      <c r="DJ67" s="309"/>
      <c r="DK67" s="310">
        <v>298.31985065339097</v>
      </c>
      <c r="DL67" s="315">
        <f t="shared" ref="DL67:DL89" si="27">AA67/$DK67</f>
        <v>16.041467809697039</v>
      </c>
      <c r="DM67" s="312">
        <f t="shared" ref="DM67:DM89" si="28">AB67/$DK67</f>
        <v>16.04970076731659</v>
      </c>
      <c r="DN67" s="312">
        <f t="shared" ref="DN67:DN89" si="29">AC67/$DK67</f>
        <v>16.059216953320579</v>
      </c>
      <c r="DO67" s="312">
        <f t="shared" si="20"/>
        <v>16.070000000000025</v>
      </c>
      <c r="DP67" s="312">
        <f t="shared" si="21"/>
        <v>16.830928243637906</v>
      </c>
      <c r="DQ67" s="312">
        <f t="shared" si="22"/>
        <v>16.834280350438071</v>
      </c>
      <c r="DR67" s="312">
        <f t="shared" si="23"/>
        <v>16.830928243637906</v>
      </c>
      <c r="DS67" s="312">
        <f t="shared" si="24"/>
        <v>16.824224030037573</v>
      </c>
      <c r="DT67" s="316">
        <f t="shared" si="25"/>
        <v>16.807463496036739</v>
      </c>
    </row>
    <row r="68" spans="1:124" x14ac:dyDescent="0.25">
      <c r="A68" s="191">
        <v>8</v>
      </c>
      <c r="B68" s="192" t="s">
        <v>68</v>
      </c>
      <c r="C68" s="2">
        <v>801</v>
      </c>
      <c r="D68" s="7" t="s">
        <v>68</v>
      </c>
      <c r="E68" s="63">
        <v>3891665.0000000014</v>
      </c>
      <c r="F68" s="41">
        <v>167086</v>
      </c>
      <c r="G68" s="33">
        <v>895139</v>
      </c>
      <c r="H68" s="33">
        <v>130257.00000000001</v>
      </c>
      <c r="I68" s="33">
        <v>116137169.85714287</v>
      </c>
      <c r="J68" s="33">
        <v>39369763.857142814</v>
      </c>
      <c r="K68" s="33">
        <v>4704477.5714285672</v>
      </c>
      <c r="L68" s="33">
        <v>3101228.9999999977</v>
      </c>
      <c r="M68" s="33">
        <v>97292520.85714291</v>
      </c>
      <c r="N68" s="33">
        <v>46076166.571428582</v>
      </c>
      <c r="O68" s="33">
        <v>3042565.8571428624</v>
      </c>
      <c r="P68" s="65">
        <f t="shared" si="17"/>
        <v>310916375.5714286</v>
      </c>
      <c r="Q68" s="71">
        <v>12450</v>
      </c>
      <c r="R68" s="72">
        <v>10562.999999999984</v>
      </c>
      <c r="S68" s="73">
        <f t="shared" si="18"/>
        <v>23012.999999999985</v>
      </c>
      <c r="T68" s="79">
        <v>982246520.14285886</v>
      </c>
      <c r="U68" s="80">
        <v>33978285.428571433</v>
      </c>
      <c r="V68" s="80">
        <v>204636282.28571385</v>
      </c>
      <c r="W68" s="81">
        <f t="shared" si="19"/>
        <v>1220861087.8571441</v>
      </c>
      <c r="X68" s="83">
        <v>1796306593.4285738</v>
      </c>
      <c r="Y68" s="85">
        <v>144467991.28571439</v>
      </c>
      <c r="Z68" s="86">
        <v>825.00000000000023</v>
      </c>
      <c r="AA68" s="333">
        <v>165285.828125</v>
      </c>
      <c r="AB68" s="333">
        <v>172534.9375</v>
      </c>
      <c r="AC68" s="333">
        <v>180621.296875</v>
      </c>
      <c r="AD68" s="92">
        <v>189504</v>
      </c>
      <c r="AE68" s="92">
        <v>198774</v>
      </c>
      <c r="AF68" s="92">
        <v>201372</v>
      </c>
      <c r="AG68" s="92">
        <v>203881</v>
      </c>
      <c r="AH68" s="92">
        <v>206298</v>
      </c>
      <c r="AI68" s="93">
        <v>208615</v>
      </c>
      <c r="AJ68" s="166">
        <v>8798215.4799999967</v>
      </c>
      <c r="AK68" s="20">
        <v>7935134.4600000037</v>
      </c>
      <c r="AL68" s="21">
        <v>17977366.359999999</v>
      </c>
      <c r="AM68" s="101">
        <v>6841154.4000000013</v>
      </c>
      <c r="AN68" s="102">
        <v>7175879.2500000009</v>
      </c>
      <c r="AO68" s="194">
        <v>15404953.110000001</v>
      </c>
      <c r="AP68" s="197">
        <v>5771100.6400000025</v>
      </c>
      <c r="AQ68" s="195">
        <v>8508998.8199999966</v>
      </c>
      <c r="AR68" s="219">
        <v>16062429.710000001</v>
      </c>
      <c r="AS68" s="222">
        <v>17615439.540000003</v>
      </c>
      <c r="AT68" s="220">
        <v>22912232.163700003</v>
      </c>
      <c r="AU68" s="240">
        <v>29537460.9747</v>
      </c>
      <c r="AV68" s="247">
        <v>93077165.379999995</v>
      </c>
      <c r="AW68" s="248">
        <v>83647392.909999996</v>
      </c>
      <c r="AX68" s="241">
        <v>8293298.7300000004</v>
      </c>
      <c r="AY68" s="173"/>
      <c r="AZ68" s="173"/>
      <c r="BA68" s="173"/>
      <c r="BB68" s="173"/>
      <c r="BC68" s="173">
        <v>8293298.7300000004</v>
      </c>
      <c r="BD68" s="173">
        <v>3141408.67</v>
      </c>
      <c r="BE68" s="173"/>
      <c r="BF68" s="173"/>
      <c r="BG68" s="173"/>
      <c r="BH68" s="173"/>
      <c r="BI68" s="174">
        <v>3141408.67</v>
      </c>
      <c r="BJ68" s="176">
        <v>8693982.6899999995</v>
      </c>
      <c r="BK68" s="175"/>
      <c r="BL68" s="175"/>
      <c r="BM68" s="175"/>
      <c r="BN68" s="175">
        <v>8693982.6899999995</v>
      </c>
      <c r="BO68" s="175">
        <v>4178785.62</v>
      </c>
      <c r="BP68" s="175"/>
      <c r="BQ68" s="175"/>
      <c r="BR68" s="175"/>
      <c r="BS68" s="177">
        <v>4178785.62</v>
      </c>
      <c r="BT68" s="181">
        <v>23180175.84</v>
      </c>
      <c r="BU68" s="182"/>
      <c r="BV68" s="182"/>
      <c r="BW68" s="182"/>
      <c r="BX68" s="182"/>
      <c r="BY68" s="182">
        <v>23180175.84</v>
      </c>
      <c r="BZ68" s="182">
        <v>4978904.8</v>
      </c>
      <c r="CA68" s="182"/>
      <c r="CB68" s="182"/>
      <c r="CC68" s="182"/>
      <c r="CD68" s="183">
        <v>4978904.8</v>
      </c>
      <c r="CE68" s="188">
        <v>2184051.7100000004</v>
      </c>
      <c r="CF68" s="187"/>
      <c r="CG68" s="187"/>
      <c r="CH68" s="187"/>
      <c r="CI68" s="187">
        <f>SUM(CE68:CH68)</f>
        <v>2184051.7100000004</v>
      </c>
      <c r="CJ68" s="187">
        <v>5866811.5500000007</v>
      </c>
      <c r="CK68" s="187"/>
      <c r="CL68" s="187"/>
      <c r="CM68" s="187"/>
      <c r="CN68" s="201">
        <f t="shared" si="26"/>
        <v>5866811.5500000007</v>
      </c>
      <c r="CO68" s="251">
        <v>31004746.213672649</v>
      </c>
      <c r="CP68" s="250">
        <v>9649314.4947751872</v>
      </c>
      <c r="CQ68" s="250">
        <v>40654060.708447896</v>
      </c>
      <c r="CR68" s="250">
        <v>30289744.085228328</v>
      </c>
      <c r="CS68" s="252">
        <v>715002.12844437256</v>
      </c>
      <c r="CT68" s="213">
        <v>35662567.48150111</v>
      </c>
      <c r="CU68" s="200">
        <v>9649314.4947751872</v>
      </c>
      <c r="CV68" s="263">
        <v>45311881.976276331</v>
      </c>
      <c r="CW68" s="236">
        <f>AL68/('BASES BCE'!M68*1000)</f>
        <v>2.1697072909412602E-2</v>
      </c>
      <c r="CX68" s="237">
        <f>AO68/('BASES BCE'!S68*1000)</f>
        <v>1.7001957978263104E-2</v>
      </c>
      <c r="CY68" s="237">
        <f>AR68/('BASES BCE'!Y68*1000)</f>
        <v>2.1139184534078728E-2</v>
      </c>
      <c r="CZ68" s="279">
        <f>AS68/('BASES BCE'!AE68*1000)</f>
        <v>2.3808996951696457E-2</v>
      </c>
      <c r="DA68" s="281">
        <v>220000</v>
      </c>
      <c r="DB68" s="285">
        <v>24607738.059999999</v>
      </c>
      <c r="DC68" s="286">
        <v>5565394.9000000004</v>
      </c>
      <c r="DD68" s="286">
        <v>21152276.370000001</v>
      </c>
      <c r="DE68" s="286">
        <v>5067690.54</v>
      </c>
      <c r="DF68" s="286">
        <v>840</v>
      </c>
      <c r="DG68" s="286">
        <v>91</v>
      </c>
      <c r="DH68" s="286">
        <v>53333.14</v>
      </c>
      <c r="DI68" s="286">
        <v>1820.13</v>
      </c>
      <c r="DJ68" s="309"/>
      <c r="DK68" s="310">
        <v>1350.03206</v>
      </c>
      <c r="DL68" s="315">
        <f t="shared" si="27"/>
        <v>122.43103924880124</v>
      </c>
      <c r="DM68" s="312">
        <f t="shared" si="28"/>
        <v>127.80062237929371</v>
      </c>
      <c r="DN68" s="312">
        <f t="shared" si="29"/>
        <v>133.79037596707147</v>
      </c>
      <c r="DO68" s="312">
        <f t="shared" si="20"/>
        <v>140.36999980578238</v>
      </c>
      <c r="DP68" s="312">
        <f t="shared" si="21"/>
        <v>147.2365034057043</v>
      </c>
      <c r="DQ68" s="312">
        <f t="shared" si="22"/>
        <v>149.1609021492423</v>
      </c>
      <c r="DR68" s="312">
        <f t="shared" si="23"/>
        <v>151.01937653243584</v>
      </c>
      <c r="DS68" s="312">
        <f t="shared" si="24"/>
        <v>152.80970438583509</v>
      </c>
      <c r="DT68" s="316">
        <f t="shared" si="25"/>
        <v>154.52595992424062</v>
      </c>
    </row>
    <row r="69" spans="1:124" x14ac:dyDescent="0.25">
      <c r="A69" s="193">
        <v>8</v>
      </c>
      <c r="B69" s="192" t="s">
        <v>68</v>
      </c>
      <c r="C69" s="2">
        <v>802</v>
      </c>
      <c r="D69" s="7" t="s">
        <v>69</v>
      </c>
      <c r="E69" s="63">
        <v>7394.9999999999991</v>
      </c>
      <c r="F69" s="41">
        <v>2200</v>
      </c>
      <c r="G69" s="33">
        <v>2100</v>
      </c>
      <c r="H69" s="33">
        <v>22280</v>
      </c>
      <c r="I69" s="33">
        <v>1736465.142857143</v>
      </c>
      <c r="J69" s="33">
        <v>1252736.8571428568</v>
      </c>
      <c r="K69" s="33">
        <v>172246.28571428568</v>
      </c>
      <c r="L69" s="33">
        <v>154002.71428571429</v>
      </c>
      <c r="M69" s="33">
        <v>6045455.2857142827</v>
      </c>
      <c r="N69" s="33">
        <v>300201.71428571409</v>
      </c>
      <c r="O69" s="33">
        <v>135174</v>
      </c>
      <c r="P69" s="65">
        <f t="shared" si="17"/>
        <v>9822861.9999999963</v>
      </c>
      <c r="Q69" s="71">
        <v>705</v>
      </c>
      <c r="R69" s="72">
        <v>630.00000000000057</v>
      </c>
      <c r="S69" s="73">
        <f t="shared" si="18"/>
        <v>1335.0000000000005</v>
      </c>
      <c r="T69" s="79">
        <v>14353807.28571428</v>
      </c>
      <c r="U69" s="80">
        <v>53775.000000000015</v>
      </c>
      <c r="V69" s="80">
        <v>302993</v>
      </c>
      <c r="W69" s="81">
        <f t="shared" si="19"/>
        <v>14710575.28571428</v>
      </c>
      <c r="X69" s="83">
        <v>1368629.9999999995</v>
      </c>
      <c r="Y69" s="85">
        <v>7624441.1428571381</v>
      </c>
      <c r="Z69" s="87"/>
      <c r="AA69" s="333">
        <v>37399.5859375</v>
      </c>
      <c r="AB69" s="333">
        <v>38155.41796875</v>
      </c>
      <c r="AC69" s="333">
        <v>38934.9453125</v>
      </c>
      <c r="AD69" s="92">
        <v>39739</v>
      </c>
      <c r="AE69" s="92">
        <v>41670</v>
      </c>
      <c r="AF69" s="92">
        <v>42191</v>
      </c>
      <c r="AG69" s="92">
        <v>42694</v>
      </c>
      <c r="AH69" s="92">
        <v>43176</v>
      </c>
      <c r="AI69" s="93">
        <v>43637</v>
      </c>
      <c r="AJ69" s="166">
        <v>28596.13</v>
      </c>
      <c r="AK69" s="20">
        <v>24703.860000000004</v>
      </c>
      <c r="AL69" s="21">
        <v>84856.430000000022</v>
      </c>
      <c r="AM69" s="101">
        <v>26655.079999999998</v>
      </c>
      <c r="AN69" s="102">
        <v>38502.700000000004</v>
      </c>
      <c r="AO69" s="194">
        <v>99696.489999999991</v>
      </c>
      <c r="AP69" s="197">
        <v>86592.430000000008</v>
      </c>
      <c r="AQ69" s="195">
        <v>63226.39</v>
      </c>
      <c r="AR69" s="219">
        <v>202331.06</v>
      </c>
      <c r="AS69" s="222">
        <v>303684.18000000005</v>
      </c>
      <c r="AT69" s="220">
        <v>596785.28830000013</v>
      </c>
      <c r="AU69" s="240">
        <v>666182.14569999999</v>
      </c>
      <c r="AV69" s="247">
        <v>76191.16</v>
      </c>
      <c r="AW69" s="248">
        <v>7313926.4900000002</v>
      </c>
      <c r="AX69" s="241">
        <v>9611274.4899999984</v>
      </c>
      <c r="AY69" s="173">
        <v>4319416.29</v>
      </c>
      <c r="AZ69" s="173"/>
      <c r="BA69" s="173">
        <v>965.78</v>
      </c>
      <c r="BB69" s="173"/>
      <c r="BC69" s="173">
        <v>13931656.559999997</v>
      </c>
      <c r="BD69" s="173">
        <v>18224276.560000002</v>
      </c>
      <c r="BE69" s="173">
        <v>2595087.17</v>
      </c>
      <c r="BF69" s="173"/>
      <c r="BG69" s="173"/>
      <c r="BH69" s="173"/>
      <c r="BI69" s="174">
        <v>20819363.730000004</v>
      </c>
      <c r="BJ69" s="176">
        <v>14296323.73</v>
      </c>
      <c r="BK69" s="175">
        <v>9766679.7100000009</v>
      </c>
      <c r="BL69" s="175">
        <v>8676557.25</v>
      </c>
      <c r="BM69" s="175">
        <v>848.98</v>
      </c>
      <c r="BN69" s="175">
        <v>32740409.670000002</v>
      </c>
      <c r="BO69" s="175">
        <v>28291096.669999998</v>
      </c>
      <c r="BP69" s="175">
        <v>7747896.709999999</v>
      </c>
      <c r="BQ69" s="175">
        <v>4983340.49</v>
      </c>
      <c r="BR69" s="175"/>
      <c r="BS69" s="177">
        <v>41022333.869999997</v>
      </c>
      <c r="BT69" s="181">
        <v>32502793.48</v>
      </c>
      <c r="BU69" s="182">
        <v>28344327.880000003</v>
      </c>
      <c r="BV69" s="182">
        <v>16908717.259999998</v>
      </c>
      <c r="BW69" s="182"/>
      <c r="BX69" s="182"/>
      <c r="BY69" s="182">
        <v>77755838.61999999</v>
      </c>
      <c r="BZ69" s="182">
        <v>31618230.690000001</v>
      </c>
      <c r="CA69" s="182">
        <v>10934594.67</v>
      </c>
      <c r="CB69" s="182">
        <v>6091986.8300000001</v>
      </c>
      <c r="CC69" s="182"/>
      <c r="CD69" s="183">
        <v>48644812.190000005</v>
      </c>
      <c r="CE69" s="188">
        <v>17327846.809999999</v>
      </c>
      <c r="CF69" s="187">
        <v>18771422.520000007</v>
      </c>
      <c r="CG69" s="187"/>
      <c r="CH69" s="187"/>
      <c r="CI69" s="187">
        <f>SUM(CE69:CH69)</f>
        <v>36099269.330000006</v>
      </c>
      <c r="CJ69" s="187">
        <v>33360653.349999998</v>
      </c>
      <c r="CK69" s="187">
        <v>14242426.529999999</v>
      </c>
      <c r="CL69" s="187">
        <v>5737379.0200000005</v>
      </c>
      <c r="CM69" s="187"/>
      <c r="CN69" s="201">
        <f t="shared" si="26"/>
        <v>53340458.899999999</v>
      </c>
      <c r="CO69" s="251">
        <v>4796801.2881965395</v>
      </c>
      <c r="CP69" s="250">
        <v>2150988.9109788151</v>
      </c>
      <c r="CQ69" s="250">
        <v>6947790.1991753541</v>
      </c>
      <c r="CR69" s="250">
        <v>4665334.9677610192</v>
      </c>
      <c r="CS69" s="252">
        <v>131466.32043551985</v>
      </c>
      <c r="CT69" s="213">
        <v>5263948.914927843</v>
      </c>
      <c r="CU69" s="200">
        <v>2150988.9109788151</v>
      </c>
      <c r="CV69" s="263">
        <v>7414937.8259066558</v>
      </c>
      <c r="CW69" s="236">
        <f>AL69/('BASES BCE'!M69*1000)</f>
        <v>2.4364283987001866E-3</v>
      </c>
      <c r="CX69" s="237">
        <f>AO69/('BASES BCE'!S69*1000)</f>
        <v>2.2619425761289851E-3</v>
      </c>
      <c r="CY69" s="237">
        <f>AR69/('BASES BCE'!Y69*1000)</f>
        <v>4.1067332566484902E-3</v>
      </c>
      <c r="CZ69" s="279">
        <f>AS69/('BASES BCE'!AE69*1000)</f>
        <v>5.9813845898743752E-3</v>
      </c>
      <c r="DA69" s="281">
        <v>1077310.24</v>
      </c>
      <c r="DB69" s="285">
        <v>8657317.0099999998</v>
      </c>
      <c r="DC69" s="286">
        <v>1411119.56</v>
      </c>
      <c r="DD69" s="286">
        <v>6485463.3700000001</v>
      </c>
      <c r="DE69" s="286">
        <v>1411119.56</v>
      </c>
      <c r="DF69" s="286">
        <v>330</v>
      </c>
      <c r="DG69" s="286">
        <v>117</v>
      </c>
      <c r="DH69" s="286">
        <v>25754.62</v>
      </c>
      <c r="DI69" s="286">
        <v>577.16</v>
      </c>
      <c r="DJ69" s="309"/>
      <c r="DK69" s="310">
        <v>4273.0107500000004</v>
      </c>
      <c r="DL69" s="315">
        <f t="shared" si="27"/>
        <v>8.7525138890652219</v>
      </c>
      <c r="DM69" s="312">
        <f t="shared" si="28"/>
        <v>8.9293990118676856</v>
      </c>
      <c r="DN69" s="312">
        <f t="shared" si="29"/>
        <v>9.1118294781963733</v>
      </c>
      <c r="DO69" s="312">
        <f t="shared" si="20"/>
        <v>9.3000000058506753</v>
      </c>
      <c r="DP69" s="312">
        <f t="shared" si="21"/>
        <v>9.7519061940108607</v>
      </c>
      <c r="DQ69" s="312">
        <f t="shared" si="22"/>
        <v>9.8738342748143086</v>
      </c>
      <c r="DR69" s="312">
        <f t="shared" si="23"/>
        <v>9.9915498691408615</v>
      </c>
      <c r="DS69" s="312">
        <f t="shared" si="24"/>
        <v>10.104350895911038</v>
      </c>
      <c r="DT69" s="316">
        <f t="shared" si="25"/>
        <v>10.212237355124836</v>
      </c>
    </row>
    <row r="70" spans="1:124" x14ac:dyDescent="0.25">
      <c r="A70" s="191">
        <v>8</v>
      </c>
      <c r="B70" s="192" t="s">
        <v>68</v>
      </c>
      <c r="C70" s="2">
        <v>803</v>
      </c>
      <c r="D70" s="7" t="s">
        <v>70</v>
      </c>
      <c r="E70" s="63">
        <v>10136.000000000004</v>
      </c>
      <c r="F70" s="41">
        <v>0</v>
      </c>
      <c r="G70" s="33">
        <v>3975</v>
      </c>
      <c r="H70" s="33">
        <v>2600</v>
      </c>
      <c r="I70" s="33">
        <v>3311882.4285714282</v>
      </c>
      <c r="J70" s="33">
        <v>734734.42857142887</v>
      </c>
      <c r="K70" s="33">
        <v>190143.99999999994</v>
      </c>
      <c r="L70" s="33">
        <v>93468.85714285713</v>
      </c>
      <c r="M70" s="33">
        <v>4752547.7142857127</v>
      </c>
      <c r="N70" s="33">
        <v>272180.42857142852</v>
      </c>
      <c r="O70" s="33">
        <v>120587.99999999994</v>
      </c>
      <c r="P70" s="65">
        <f t="shared" si="17"/>
        <v>9482120.8571428563</v>
      </c>
      <c r="Q70" s="71">
        <v>698</v>
      </c>
      <c r="R70" s="72">
        <v>693.00000000000034</v>
      </c>
      <c r="S70" s="73">
        <f t="shared" si="18"/>
        <v>1391.0000000000005</v>
      </c>
      <c r="T70" s="79">
        <v>11311023.571428567</v>
      </c>
      <c r="U70" s="80">
        <v>2404982.4285714286</v>
      </c>
      <c r="V70" s="80">
        <v>1994257</v>
      </c>
      <c r="W70" s="81">
        <f t="shared" si="19"/>
        <v>15710262.999999996</v>
      </c>
      <c r="X70" s="83">
        <v>1614975.9999999993</v>
      </c>
      <c r="Y70" s="85">
        <v>5770895.0000000047</v>
      </c>
      <c r="Z70" s="86">
        <v>30</v>
      </c>
      <c r="AA70" s="333">
        <v>27255.94140625</v>
      </c>
      <c r="AB70" s="333">
        <v>27653.072265625</v>
      </c>
      <c r="AC70" s="333">
        <v>28059.017578125</v>
      </c>
      <c r="AD70" s="92">
        <v>28474</v>
      </c>
      <c r="AE70" s="92">
        <v>29767</v>
      </c>
      <c r="AF70" s="92">
        <v>29983</v>
      </c>
      <c r="AG70" s="92">
        <v>30183</v>
      </c>
      <c r="AH70" s="92">
        <v>30366</v>
      </c>
      <c r="AI70" s="93">
        <v>30532</v>
      </c>
      <c r="AJ70" s="166">
        <v>88478.42</v>
      </c>
      <c r="AK70" s="20">
        <v>26318.150000000005</v>
      </c>
      <c r="AL70" s="21">
        <v>146820.76</v>
      </c>
      <c r="AM70" s="101">
        <v>64463.42</v>
      </c>
      <c r="AN70" s="102">
        <v>21549.439999999999</v>
      </c>
      <c r="AO70" s="194">
        <v>125026.88000000002</v>
      </c>
      <c r="AP70" s="197">
        <v>138498.23999999999</v>
      </c>
      <c r="AQ70" s="195">
        <v>149942.88999999998</v>
      </c>
      <c r="AR70" s="219">
        <v>364012.49999999988</v>
      </c>
      <c r="AS70" s="222">
        <v>291651.65000000002</v>
      </c>
      <c r="AT70" s="220">
        <v>393783.60570000001</v>
      </c>
      <c r="AU70" s="240">
        <v>428509.3224</v>
      </c>
      <c r="AV70" s="247">
        <v>12829.83</v>
      </c>
      <c r="AW70" s="248">
        <v>5578273.5499999998</v>
      </c>
      <c r="AX70" s="241">
        <v>1379.12</v>
      </c>
      <c r="AY70" s="173"/>
      <c r="AZ70" s="173"/>
      <c r="BA70" s="173"/>
      <c r="BB70" s="173"/>
      <c r="BC70" s="173">
        <v>1379.12</v>
      </c>
      <c r="BD70" s="171"/>
      <c r="BE70" s="171"/>
      <c r="BF70" s="171"/>
      <c r="BG70" s="171"/>
      <c r="BH70" s="171"/>
      <c r="BI70" s="172"/>
      <c r="BJ70" s="176">
        <v>6418.5199999999995</v>
      </c>
      <c r="BK70" s="175"/>
      <c r="BL70" s="175">
        <v>348494.76</v>
      </c>
      <c r="BM70" s="175"/>
      <c r="BN70" s="175">
        <v>354913.28000000003</v>
      </c>
      <c r="BO70" s="175"/>
      <c r="BP70" s="175"/>
      <c r="BQ70" s="175">
        <v>812666.42999999993</v>
      </c>
      <c r="BR70" s="175"/>
      <c r="BS70" s="177">
        <v>812666.42999999993</v>
      </c>
      <c r="BT70" s="181"/>
      <c r="BU70" s="182"/>
      <c r="BV70" s="182">
        <v>1042457.98</v>
      </c>
      <c r="BW70" s="182"/>
      <c r="BX70" s="182"/>
      <c r="BY70" s="182">
        <v>1042457.98</v>
      </c>
      <c r="BZ70" s="182"/>
      <c r="CA70" s="182"/>
      <c r="CB70" s="182">
        <v>1031440.3600000001</v>
      </c>
      <c r="CC70" s="182"/>
      <c r="CD70" s="183">
        <v>1031440.3600000001</v>
      </c>
      <c r="CE70" s="188"/>
      <c r="CF70" s="187"/>
      <c r="CG70" s="187"/>
      <c r="CH70" s="187"/>
      <c r="CI70" s="187"/>
      <c r="CJ70" s="187"/>
      <c r="CK70" s="187"/>
      <c r="CL70" s="187">
        <v>1088486.4000000001</v>
      </c>
      <c r="CM70" s="187"/>
      <c r="CN70" s="201">
        <f t="shared" si="26"/>
        <v>1088486.4000000001</v>
      </c>
      <c r="CO70" s="251">
        <v>2334167.2347444897</v>
      </c>
      <c r="CP70" s="250">
        <v>1115738.1949096031</v>
      </c>
      <c r="CQ70" s="250">
        <v>3449905.4296540925</v>
      </c>
      <c r="CR70" s="250">
        <v>2296103.5400482998</v>
      </c>
      <c r="CS70" s="252">
        <v>38063.694696189945</v>
      </c>
      <c r="CT70" s="213">
        <v>2426314.0884588039</v>
      </c>
      <c r="CU70" s="200">
        <v>1115738.1949096031</v>
      </c>
      <c r="CV70" s="263">
        <v>3542052.2833684068</v>
      </c>
      <c r="CW70" s="236">
        <f>AL70/('BASES BCE'!M70*1000)</f>
        <v>5.5211446659101703E-3</v>
      </c>
      <c r="CX70" s="237">
        <f>AO70/('BASES BCE'!S70*1000)</f>
        <v>4.030293644841359E-3</v>
      </c>
      <c r="CY70" s="237">
        <f>AR70/('BASES BCE'!Y70*1000)</f>
        <v>1.2217894981542842E-2</v>
      </c>
      <c r="CZ70" s="279">
        <f>AS70/('BASES BCE'!AE70*1000)</f>
        <v>9.1647998640817172E-3</v>
      </c>
      <c r="DA70" s="281">
        <v>454062.37</v>
      </c>
      <c r="DB70" s="285">
        <v>5394857.5899999999</v>
      </c>
      <c r="DC70" s="286">
        <v>636499.41</v>
      </c>
      <c r="DD70" s="286">
        <v>4629132.46</v>
      </c>
      <c r="DE70" s="286">
        <v>636499.41</v>
      </c>
      <c r="DF70" s="286">
        <v>326</v>
      </c>
      <c r="DG70" s="286">
        <v>76</v>
      </c>
      <c r="DH70" s="286">
        <v>-2</v>
      </c>
      <c r="DI70" s="286">
        <v>2335.1999999999998</v>
      </c>
      <c r="DJ70" s="309"/>
      <c r="DK70" s="310">
        <v>1243.4061099999999</v>
      </c>
      <c r="DL70" s="315">
        <f t="shared" si="27"/>
        <v>21.920385614198086</v>
      </c>
      <c r="DM70" s="312">
        <f t="shared" si="28"/>
        <v>22.239775117097505</v>
      </c>
      <c r="DN70" s="312">
        <f t="shared" si="29"/>
        <v>22.566253577541936</v>
      </c>
      <c r="DO70" s="312">
        <f t="shared" si="20"/>
        <v>22.90000006514364</v>
      </c>
      <c r="DP70" s="312">
        <f t="shared" si="21"/>
        <v>23.939885577689498</v>
      </c>
      <c r="DQ70" s="312">
        <f t="shared" si="22"/>
        <v>24.113601951015024</v>
      </c>
      <c r="DR70" s="312">
        <f t="shared" si="23"/>
        <v>24.274450444834955</v>
      </c>
      <c r="DS70" s="312">
        <f t="shared" si="24"/>
        <v>24.421626816680192</v>
      </c>
      <c r="DT70" s="316">
        <f t="shared" si="25"/>
        <v>24.555131066550736</v>
      </c>
    </row>
    <row r="71" spans="1:124" x14ac:dyDescent="0.25">
      <c r="A71" s="193">
        <v>8</v>
      </c>
      <c r="B71" s="192" t="s">
        <v>68</v>
      </c>
      <c r="C71" s="2">
        <v>804</v>
      </c>
      <c r="D71" s="7" t="s">
        <v>71</v>
      </c>
      <c r="E71" s="63">
        <v>2476724</v>
      </c>
      <c r="F71" s="41">
        <v>4500</v>
      </c>
      <c r="G71" s="33">
        <v>20765</v>
      </c>
      <c r="H71" s="33">
        <v>10128.000000000002</v>
      </c>
      <c r="I71" s="33">
        <v>18947827.428571425</v>
      </c>
      <c r="J71" s="33">
        <v>54865091.857142866</v>
      </c>
      <c r="K71" s="33">
        <v>1844226.1428571423</v>
      </c>
      <c r="L71" s="33">
        <v>869730.57142857136</v>
      </c>
      <c r="M71" s="33">
        <v>46705472.142857149</v>
      </c>
      <c r="N71" s="33">
        <v>4785322.571428569</v>
      </c>
      <c r="O71" s="33">
        <v>1669744</v>
      </c>
      <c r="P71" s="65">
        <f t="shared" si="17"/>
        <v>129722807.71428573</v>
      </c>
      <c r="Q71" s="71">
        <v>3424.0000000000005</v>
      </c>
      <c r="R71" s="72">
        <v>2906.9999999999986</v>
      </c>
      <c r="S71" s="73">
        <f t="shared" si="18"/>
        <v>6330.9999999999991</v>
      </c>
      <c r="T71" s="79">
        <v>179037388.42857155</v>
      </c>
      <c r="U71" s="80">
        <v>856839.7142857142</v>
      </c>
      <c r="V71" s="80">
        <v>5291340.8571428508</v>
      </c>
      <c r="W71" s="81">
        <f t="shared" si="19"/>
        <v>185185569.00000012</v>
      </c>
      <c r="X71" s="83">
        <v>18881131.999999993</v>
      </c>
      <c r="Y71" s="85">
        <v>104284520.71428579</v>
      </c>
      <c r="Z71" s="86">
        <v>995.99999999999943</v>
      </c>
      <c r="AA71" s="333">
        <v>109538.3828125</v>
      </c>
      <c r="AB71" s="333">
        <v>113707.5</v>
      </c>
      <c r="AC71" s="333">
        <v>118048.90625</v>
      </c>
      <c r="AD71" s="92">
        <v>122570</v>
      </c>
      <c r="AE71" s="92">
        <v>128807</v>
      </c>
      <c r="AF71" s="92">
        <v>130910</v>
      </c>
      <c r="AG71" s="92">
        <v>132965</v>
      </c>
      <c r="AH71" s="92">
        <v>134973</v>
      </c>
      <c r="AI71" s="93">
        <v>136925</v>
      </c>
      <c r="AJ71" s="166">
        <v>3980954.7199999997</v>
      </c>
      <c r="AK71" s="20">
        <v>1542534.8900000008</v>
      </c>
      <c r="AL71" s="21">
        <v>6085944.3199999994</v>
      </c>
      <c r="AM71" s="101">
        <v>4689261.3499999996</v>
      </c>
      <c r="AN71" s="102">
        <v>1922335.7600000002</v>
      </c>
      <c r="AO71" s="194">
        <v>7358913.8700000001</v>
      </c>
      <c r="AP71" s="197">
        <v>3666862.1099999989</v>
      </c>
      <c r="AQ71" s="195">
        <v>1405480.48</v>
      </c>
      <c r="AR71" s="219">
        <v>6155693.3700000001</v>
      </c>
      <c r="AS71" s="222">
        <v>7532751.9100000001</v>
      </c>
      <c r="AT71" s="220">
        <v>10218329.886900002</v>
      </c>
      <c r="AU71" s="240">
        <v>8287287.2505000001</v>
      </c>
      <c r="AV71" s="247">
        <v>28075084.720000003</v>
      </c>
      <c r="AW71" s="248">
        <v>32036271.580000002</v>
      </c>
      <c r="AX71" s="242"/>
      <c r="AY71" s="171"/>
      <c r="AZ71" s="171"/>
      <c r="BA71" s="171"/>
      <c r="BB71" s="171"/>
      <c r="BC71" s="171"/>
      <c r="BD71" s="171"/>
      <c r="BE71" s="171"/>
      <c r="BF71" s="171"/>
      <c r="BG71" s="171"/>
      <c r="BH71" s="171"/>
      <c r="BI71" s="172"/>
      <c r="BJ71" s="176"/>
      <c r="BK71" s="175"/>
      <c r="BL71" s="175"/>
      <c r="BM71" s="175"/>
      <c r="BN71" s="175"/>
      <c r="BO71" s="175"/>
      <c r="BP71" s="175"/>
      <c r="BQ71" s="175">
        <v>39668.78</v>
      </c>
      <c r="BR71" s="175"/>
      <c r="BS71" s="177">
        <v>39668.78</v>
      </c>
      <c r="BT71" s="181"/>
      <c r="BU71" s="182"/>
      <c r="BV71" s="182">
        <v>356772.72</v>
      </c>
      <c r="BW71" s="182"/>
      <c r="BX71" s="182"/>
      <c r="BY71" s="182">
        <v>356772.72</v>
      </c>
      <c r="BZ71" s="182"/>
      <c r="CA71" s="182"/>
      <c r="CB71" s="182">
        <v>199854.21</v>
      </c>
      <c r="CC71" s="182"/>
      <c r="CD71" s="183">
        <v>199854.21</v>
      </c>
      <c r="CE71" s="188"/>
      <c r="CF71" s="187"/>
      <c r="CG71" s="187"/>
      <c r="CH71" s="187"/>
      <c r="CI71" s="187"/>
      <c r="CJ71" s="187"/>
      <c r="CK71" s="187"/>
      <c r="CL71" s="187">
        <v>165635.54</v>
      </c>
      <c r="CM71" s="187"/>
      <c r="CN71" s="201">
        <f t="shared" si="26"/>
        <v>165635.54</v>
      </c>
      <c r="CO71" s="251">
        <v>13075928.265941877</v>
      </c>
      <c r="CP71" s="250">
        <v>4167023.1031945003</v>
      </c>
      <c r="CQ71" s="250">
        <v>17242951.369136371</v>
      </c>
      <c r="CR71" s="250">
        <v>12526117.537311602</v>
      </c>
      <c r="CS71" s="252">
        <v>549810.72863027675</v>
      </c>
      <c r="CT71" s="213">
        <v>15857650.739226775</v>
      </c>
      <c r="CU71" s="200">
        <v>4167023.1031945003</v>
      </c>
      <c r="CV71" s="263">
        <v>20024673.842421252</v>
      </c>
      <c r="CW71" s="236">
        <f>AL71/('BASES BCE'!M71*1000)</f>
        <v>1.8809709091442431E-2</v>
      </c>
      <c r="CX71" s="237">
        <f>AO71/('BASES BCE'!S71*1000)</f>
        <v>1.7333646372307492E-2</v>
      </c>
      <c r="CY71" s="237">
        <f>AR71/('BASES BCE'!Y71*1000)</f>
        <v>1.484204871047652E-2</v>
      </c>
      <c r="CZ71" s="279">
        <f>AS71/('BASES BCE'!AE71*1000)</f>
        <v>1.5755931866848646E-2</v>
      </c>
      <c r="DA71" s="281">
        <v>2731543.13</v>
      </c>
      <c r="DB71" s="285">
        <v>30278133.41</v>
      </c>
      <c r="DC71" s="286">
        <v>8135611.7300000004</v>
      </c>
      <c r="DD71" s="286">
        <v>24647407.41</v>
      </c>
      <c r="DE71" s="286">
        <v>7435213.1299999999</v>
      </c>
      <c r="DF71" s="286">
        <v>599</v>
      </c>
      <c r="DG71" s="286">
        <v>36</v>
      </c>
      <c r="DH71" s="286">
        <v>396368.11</v>
      </c>
      <c r="DI71" s="286">
        <v>33551.5</v>
      </c>
      <c r="DJ71" s="309"/>
      <c r="DK71" s="310">
        <v>3875.1185599999999</v>
      </c>
      <c r="DL71" s="315">
        <f t="shared" si="27"/>
        <v>28.267104894075811</v>
      </c>
      <c r="DM71" s="312">
        <f t="shared" si="28"/>
        <v>29.342973186348136</v>
      </c>
      <c r="DN71" s="312">
        <f t="shared" si="29"/>
        <v>30.463301811854759</v>
      </c>
      <c r="DO71" s="312">
        <f t="shared" si="20"/>
        <v>31.62999998637461</v>
      </c>
      <c r="DP71" s="312">
        <f t="shared" si="21"/>
        <v>33.239499129027941</v>
      </c>
      <c r="DQ71" s="312">
        <f t="shared" si="22"/>
        <v>33.782192202140003</v>
      </c>
      <c r="DR71" s="312">
        <f t="shared" si="23"/>
        <v>34.312498557463492</v>
      </c>
      <c r="DS71" s="312">
        <f t="shared" si="24"/>
        <v>34.830676251618996</v>
      </c>
      <c r="DT71" s="316">
        <f t="shared" si="25"/>
        <v>35.334402775021161</v>
      </c>
    </row>
    <row r="72" spans="1:124" x14ac:dyDescent="0.25">
      <c r="A72" s="191">
        <v>8</v>
      </c>
      <c r="B72" s="192" t="s">
        <v>68</v>
      </c>
      <c r="C72" s="2">
        <v>805</v>
      </c>
      <c r="D72" s="7" t="s">
        <v>72</v>
      </c>
      <c r="E72" s="63">
        <v>371369</v>
      </c>
      <c r="F72" s="41">
        <v>0</v>
      </c>
      <c r="G72" s="33">
        <v>10478</v>
      </c>
      <c r="H72" s="33">
        <v>50983</v>
      </c>
      <c r="I72" s="33">
        <v>7565149.7142857155</v>
      </c>
      <c r="J72" s="33">
        <v>7637626.9999999981</v>
      </c>
      <c r="K72" s="33">
        <v>925617.7142857142</v>
      </c>
      <c r="L72" s="33">
        <v>326311.28571428574</v>
      </c>
      <c r="M72" s="33">
        <v>4623778.1428571381</v>
      </c>
      <c r="N72" s="33">
        <v>2102813.0000000005</v>
      </c>
      <c r="O72" s="33">
        <v>207608.99999999997</v>
      </c>
      <c r="P72" s="65">
        <f t="shared" si="17"/>
        <v>23450366.857142851</v>
      </c>
      <c r="Q72" s="71">
        <v>1663</v>
      </c>
      <c r="R72" s="72">
        <v>937.99999999999989</v>
      </c>
      <c r="S72" s="73">
        <f t="shared" si="18"/>
        <v>2601</v>
      </c>
      <c r="T72" s="79">
        <v>31058016.571428582</v>
      </c>
      <c r="U72" s="80">
        <v>265764.00000000006</v>
      </c>
      <c r="V72" s="80">
        <v>1451938</v>
      </c>
      <c r="W72" s="81">
        <f t="shared" si="19"/>
        <v>32775718.571428582</v>
      </c>
      <c r="X72" s="83">
        <v>1926621.9999999993</v>
      </c>
      <c r="Y72" s="85">
        <v>13513334.142857146</v>
      </c>
      <c r="Z72" s="86">
        <v>57</v>
      </c>
      <c r="AA72" s="333">
        <v>36825.71875</v>
      </c>
      <c r="AB72" s="333">
        <v>38612.703125</v>
      </c>
      <c r="AC72" s="333">
        <v>40497.59765625</v>
      </c>
      <c r="AD72" s="92">
        <v>42486</v>
      </c>
      <c r="AE72" s="92">
        <v>45242</v>
      </c>
      <c r="AF72" s="92">
        <v>47031</v>
      </c>
      <c r="AG72" s="92">
        <v>48859</v>
      </c>
      <c r="AH72" s="92">
        <v>50727</v>
      </c>
      <c r="AI72" s="93">
        <v>52634</v>
      </c>
      <c r="AJ72" s="166">
        <v>576822.36999999988</v>
      </c>
      <c r="AK72" s="20">
        <v>365742.56999999995</v>
      </c>
      <c r="AL72" s="21">
        <v>1033727.4099999998</v>
      </c>
      <c r="AM72" s="101">
        <v>862879.15</v>
      </c>
      <c r="AN72" s="102">
        <v>325145.74</v>
      </c>
      <c r="AO72" s="194">
        <v>1301015.42</v>
      </c>
      <c r="AP72" s="197">
        <v>613972.84</v>
      </c>
      <c r="AQ72" s="195">
        <v>277396.04000000004</v>
      </c>
      <c r="AR72" s="219">
        <v>1127792.6500000004</v>
      </c>
      <c r="AS72" s="222"/>
      <c r="AT72" s="220">
        <v>1798119.8302</v>
      </c>
      <c r="AU72" s="240">
        <v>1564570.6066999997</v>
      </c>
      <c r="AV72" s="247">
        <v>3589679.2600000002</v>
      </c>
      <c r="AW72" s="248">
        <v>8720878.8899999987</v>
      </c>
      <c r="AX72" s="241">
        <v>35347692.549999997</v>
      </c>
      <c r="AY72" s="173">
        <v>12230999.66</v>
      </c>
      <c r="AZ72" s="173"/>
      <c r="BA72" s="173">
        <v>168197.32</v>
      </c>
      <c r="BB72" s="173"/>
      <c r="BC72" s="173">
        <v>47746889.529999994</v>
      </c>
      <c r="BD72" s="173">
        <v>29126801.400000002</v>
      </c>
      <c r="BE72" s="173">
        <v>9474876.75</v>
      </c>
      <c r="BF72" s="173"/>
      <c r="BG72" s="173"/>
      <c r="BH72" s="173"/>
      <c r="BI72" s="174">
        <v>38601678.150000006</v>
      </c>
      <c r="BJ72" s="176">
        <v>405867116.12</v>
      </c>
      <c r="BK72" s="175">
        <v>15654641.16</v>
      </c>
      <c r="BL72" s="175">
        <v>6685554.9199999999</v>
      </c>
      <c r="BM72" s="175">
        <v>110492.17</v>
      </c>
      <c r="BN72" s="175">
        <v>428317804.37000006</v>
      </c>
      <c r="BO72" s="175">
        <v>39138401.189999998</v>
      </c>
      <c r="BP72" s="175">
        <v>14957949.300000003</v>
      </c>
      <c r="BQ72" s="175">
        <v>3341993.7700000005</v>
      </c>
      <c r="BR72" s="175"/>
      <c r="BS72" s="177">
        <v>57438344.260000005</v>
      </c>
      <c r="BT72" s="181">
        <v>2176370000.1800003</v>
      </c>
      <c r="BU72" s="182">
        <v>33739162.060000002</v>
      </c>
      <c r="BV72" s="182">
        <v>13714420.92</v>
      </c>
      <c r="BW72" s="182"/>
      <c r="BX72" s="182"/>
      <c r="BY72" s="182">
        <v>2223823583.1600013</v>
      </c>
      <c r="BZ72" s="182">
        <v>42609078.369999997</v>
      </c>
      <c r="CA72" s="182">
        <v>16473275.08</v>
      </c>
      <c r="CB72" s="182">
        <v>4560371.33</v>
      </c>
      <c r="CC72" s="182"/>
      <c r="CD72" s="183">
        <v>63642724.779999994</v>
      </c>
      <c r="CE72" s="188">
        <v>865997883.26999998</v>
      </c>
      <c r="CF72" s="187">
        <v>19278282.07</v>
      </c>
      <c r="CG72" s="187"/>
      <c r="CH72" s="187"/>
      <c r="CI72" s="187">
        <f>SUM(CE72:CH72)</f>
        <v>885276165.34000003</v>
      </c>
      <c r="CJ72" s="187">
        <v>54437850.850000001</v>
      </c>
      <c r="CK72" s="187">
        <v>21050845.329999998</v>
      </c>
      <c r="CL72" s="187">
        <v>4699267.1999999993</v>
      </c>
      <c r="CM72" s="187"/>
      <c r="CN72" s="201">
        <f t="shared" si="26"/>
        <v>80187963.38000001</v>
      </c>
      <c r="CO72" s="251">
        <v>3776248.266584862</v>
      </c>
      <c r="CP72" s="250">
        <v>1250877.0619255113</v>
      </c>
      <c r="CQ72" s="250">
        <v>5027125.3285103738</v>
      </c>
      <c r="CR72" s="250">
        <v>3563698.1215325724</v>
      </c>
      <c r="CS72" s="252">
        <v>212550.14505229081</v>
      </c>
      <c r="CT72" s="213">
        <v>4122895.816415553</v>
      </c>
      <c r="CU72" s="200">
        <v>1250877.0619255113</v>
      </c>
      <c r="CV72" s="263">
        <v>5373772.8783410639</v>
      </c>
      <c r="CW72" s="236">
        <f>AL72/('BASES BCE'!M72*1000)</f>
        <v>2.6785368106537377E-2</v>
      </c>
      <c r="CX72" s="237">
        <f>AO72/('BASES BCE'!S72*1000)</f>
        <v>3.8697782855583424E-2</v>
      </c>
      <c r="CY72" s="237">
        <f>AR72/('BASES BCE'!Y72*1000)</f>
        <v>2.8667393467249502E-2</v>
      </c>
      <c r="CZ72" s="279">
        <f>AS72/('BASES BCE'!AE72*1000)</f>
        <v>0</v>
      </c>
      <c r="DA72" s="281">
        <v>40000</v>
      </c>
      <c r="DB72" s="285">
        <v>9646518.4299999997</v>
      </c>
      <c r="DC72" s="286">
        <v>616738.64</v>
      </c>
      <c r="DD72" s="286">
        <v>7130070.9199999999</v>
      </c>
      <c r="DE72" s="286">
        <v>616738.64</v>
      </c>
      <c r="DF72" s="286">
        <v>216</v>
      </c>
      <c r="DG72" s="286">
        <v>42</v>
      </c>
      <c r="DH72" s="286"/>
      <c r="DI72" s="286">
        <v>1280</v>
      </c>
      <c r="DJ72" s="309"/>
      <c r="DK72" s="310">
        <v>3049.9641099999999</v>
      </c>
      <c r="DL72" s="315">
        <f t="shared" si="27"/>
        <v>12.074148226616346</v>
      </c>
      <c r="DM72" s="312">
        <f t="shared" si="28"/>
        <v>12.660051637460089</v>
      </c>
      <c r="DN72" s="312">
        <f t="shared" si="29"/>
        <v>13.278057116629482</v>
      </c>
      <c r="DO72" s="312">
        <f t="shared" si="20"/>
        <v>13.929999982852257</v>
      </c>
      <c r="DP72" s="312">
        <f t="shared" si="21"/>
        <v>14.833617173285361</v>
      </c>
      <c r="DQ72" s="312">
        <f t="shared" si="22"/>
        <v>15.420181452561421</v>
      </c>
      <c r="DR72" s="312">
        <f t="shared" si="23"/>
        <v>16.019532767551159</v>
      </c>
      <c r="DS72" s="312">
        <f t="shared" si="24"/>
        <v>16.631998990965176</v>
      </c>
      <c r="DT72" s="316">
        <f t="shared" si="25"/>
        <v>17.257252250092872</v>
      </c>
    </row>
    <row r="73" spans="1:124" x14ac:dyDescent="0.25">
      <c r="A73" s="193">
        <v>8</v>
      </c>
      <c r="B73" s="192" t="s">
        <v>68</v>
      </c>
      <c r="C73" s="2">
        <v>806</v>
      </c>
      <c r="D73" s="7" t="s">
        <v>73</v>
      </c>
      <c r="E73" s="63">
        <v>49716.999999999993</v>
      </c>
      <c r="F73" s="41">
        <v>8762</v>
      </c>
      <c r="G73" s="33">
        <v>34110</v>
      </c>
      <c r="H73" s="33">
        <v>44913</v>
      </c>
      <c r="I73" s="33">
        <v>9409853.0000000019</v>
      </c>
      <c r="J73" s="33">
        <v>4338932.42857143</v>
      </c>
      <c r="K73" s="33">
        <v>715029.85714285669</v>
      </c>
      <c r="L73" s="33">
        <v>713387.57142857148</v>
      </c>
      <c r="M73" s="33">
        <v>18096055.142857116</v>
      </c>
      <c r="N73" s="33">
        <v>1723811.7142857106</v>
      </c>
      <c r="O73" s="33">
        <v>674324.99999999965</v>
      </c>
      <c r="P73" s="65">
        <f t="shared" si="17"/>
        <v>35759179.714285687</v>
      </c>
      <c r="Q73" s="71">
        <v>2050</v>
      </c>
      <c r="R73" s="72">
        <v>1875.9999999999989</v>
      </c>
      <c r="S73" s="73">
        <f t="shared" si="18"/>
        <v>3925.9999999999991</v>
      </c>
      <c r="T73" s="79">
        <v>59787251.285714231</v>
      </c>
      <c r="U73" s="80">
        <v>527191.28571428568</v>
      </c>
      <c r="V73" s="80">
        <v>2081441</v>
      </c>
      <c r="W73" s="81">
        <f t="shared" si="19"/>
        <v>62395883.571428515</v>
      </c>
      <c r="X73" s="83">
        <v>7614507.0000000037</v>
      </c>
      <c r="Y73" s="85">
        <v>23863404.999999989</v>
      </c>
      <c r="Z73" s="86">
        <v>149</v>
      </c>
      <c r="AA73" s="333">
        <v>37233.67578125</v>
      </c>
      <c r="AB73" s="333">
        <v>38606.03515625</v>
      </c>
      <c r="AC73" s="333">
        <v>40035.953125</v>
      </c>
      <c r="AD73" s="92">
        <v>41526</v>
      </c>
      <c r="AE73" s="92">
        <v>43949</v>
      </c>
      <c r="AF73" s="92">
        <v>45211</v>
      </c>
      <c r="AG73" s="92">
        <v>46479</v>
      </c>
      <c r="AH73" s="92">
        <v>47754</v>
      </c>
      <c r="AI73" s="93">
        <v>49033</v>
      </c>
      <c r="AJ73" s="166">
        <v>443788.10000000015</v>
      </c>
      <c r="AK73" s="20">
        <v>311802.78000000009</v>
      </c>
      <c r="AL73" s="21">
        <v>906355.90000000014</v>
      </c>
      <c r="AM73" s="101">
        <v>419006.59</v>
      </c>
      <c r="AN73" s="102">
        <v>358911.42000000004</v>
      </c>
      <c r="AO73" s="194">
        <v>940681.79</v>
      </c>
      <c r="AP73" s="197">
        <v>514815.55000000005</v>
      </c>
      <c r="AQ73" s="195">
        <v>542715.41000000015</v>
      </c>
      <c r="AR73" s="219">
        <v>1299426.7000000002</v>
      </c>
      <c r="AS73" s="222">
        <v>1683427.1300000001</v>
      </c>
      <c r="AT73" s="220">
        <v>2310569.4457999999</v>
      </c>
      <c r="AU73" s="240">
        <v>3205913.5153999999</v>
      </c>
      <c r="AV73" s="247">
        <v>127585.49</v>
      </c>
      <c r="AW73" s="248">
        <v>17327243.469999999</v>
      </c>
      <c r="AX73" s="241"/>
      <c r="AY73" s="173">
        <v>1503894.15</v>
      </c>
      <c r="AZ73" s="173"/>
      <c r="BA73" s="173"/>
      <c r="BB73" s="173"/>
      <c r="BC73" s="173">
        <v>1503894.15</v>
      </c>
      <c r="BD73" s="173"/>
      <c r="BE73" s="173">
        <v>952948.18</v>
      </c>
      <c r="BF73" s="173"/>
      <c r="BG73" s="173"/>
      <c r="BH73" s="173"/>
      <c r="BI73" s="174">
        <v>952948.18</v>
      </c>
      <c r="BJ73" s="176"/>
      <c r="BK73" s="175">
        <v>2462261.8600000003</v>
      </c>
      <c r="BL73" s="175"/>
      <c r="BM73" s="175"/>
      <c r="BN73" s="175">
        <v>2462261.8600000003</v>
      </c>
      <c r="BO73" s="175"/>
      <c r="BP73" s="175">
        <v>1749924.44</v>
      </c>
      <c r="BQ73" s="175"/>
      <c r="BR73" s="175"/>
      <c r="BS73" s="177">
        <v>1749924.44</v>
      </c>
      <c r="BT73" s="181"/>
      <c r="BU73" s="182">
        <v>6469768.0800000001</v>
      </c>
      <c r="BV73" s="182"/>
      <c r="BW73" s="182"/>
      <c r="BX73" s="182"/>
      <c r="BY73" s="182">
        <v>6469768.0800000001</v>
      </c>
      <c r="BZ73" s="182"/>
      <c r="CA73" s="182">
        <v>1960927.24</v>
      </c>
      <c r="CB73" s="182"/>
      <c r="CC73" s="182"/>
      <c r="CD73" s="183">
        <v>1960927.24</v>
      </c>
      <c r="CE73" s="188"/>
      <c r="CF73" s="187">
        <v>4566891.07</v>
      </c>
      <c r="CG73" s="187"/>
      <c r="CH73" s="187"/>
      <c r="CI73" s="187">
        <f>SUM(CE73:CH73)</f>
        <v>4566891.07</v>
      </c>
      <c r="CJ73" s="187"/>
      <c r="CK73" s="187">
        <v>2568115.2199999997</v>
      </c>
      <c r="CL73" s="187"/>
      <c r="CM73" s="187"/>
      <c r="CN73" s="201">
        <f t="shared" si="26"/>
        <v>2568115.2199999997</v>
      </c>
      <c r="CO73" s="251">
        <v>3295457.2469357476</v>
      </c>
      <c r="CP73" s="250">
        <v>1391406.4943284919</v>
      </c>
      <c r="CQ73" s="250">
        <v>4686863.7412642399</v>
      </c>
      <c r="CR73" s="250">
        <v>3226947.0053226198</v>
      </c>
      <c r="CS73" s="252">
        <v>68510.241613126709</v>
      </c>
      <c r="CT73" s="213">
        <v>3395518.1581470896</v>
      </c>
      <c r="CU73" s="200">
        <v>1391406.4943284919</v>
      </c>
      <c r="CV73" s="263">
        <v>4786924.6524755843</v>
      </c>
      <c r="CW73" s="236">
        <f>AL73/('BASES BCE'!M73*1000)</f>
        <v>1.3797394134685143E-2</v>
      </c>
      <c r="CX73" s="237">
        <f>AO73/('BASES BCE'!S73*1000)</f>
        <v>1.0531956643683464E-2</v>
      </c>
      <c r="CY73" s="237">
        <f>AR73/('BASES BCE'!Y73*1000)</f>
        <v>1.5300563610440769E-2</v>
      </c>
      <c r="CZ73" s="279">
        <f>AS73/('BASES BCE'!AE73*1000)</f>
        <v>1.9129136782294102E-2</v>
      </c>
      <c r="DA73" s="281">
        <v>423559</v>
      </c>
      <c r="DB73" s="285">
        <v>12355248.43</v>
      </c>
      <c r="DC73" s="286">
        <v>1785701.47</v>
      </c>
      <c r="DD73" s="286">
        <v>12224906.1</v>
      </c>
      <c r="DE73" s="286">
        <v>1785701.47</v>
      </c>
      <c r="DF73" s="286">
        <v>424</v>
      </c>
      <c r="DG73" s="286">
        <v>128</v>
      </c>
      <c r="DH73" s="286">
        <v>37924.53</v>
      </c>
      <c r="DI73" s="286">
        <v>1720</v>
      </c>
      <c r="DJ73" s="309"/>
      <c r="DK73" s="310">
        <v>508.83470162970201</v>
      </c>
      <c r="DL73" s="315">
        <f t="shared" si="27"/>
        <v>73.17440351846588</v>
      </c>
      <c r="DM73" s="312">
        <f t="shared" si="28"/>
        <v>75.871466770253917</v>
      </c>
      <c r="DN73" s="312">
        <f t="shared" si="29"/>
        <v>78.681648473998251</v>
      </c>
      <c r="DO73" s="312">
        <f t="shared" si="20"/>
        <v>81.610000000000042</v>
      </c>
      <c r="DP73" s="312">
        <f t="shared" si="21"/>
        <v>86.371860761932325</v>
      </c>
      <c r="DQ73" s="312">
        <f t="shared" si="22"/>
        <v>88.852037518663053</v>
      </c>
      <c r="DR73" s="312">
        <f t="shared" si="23"/>
        <v>91.344005923999461</v>
      </c>
      <c r="DS73" s="312">
        <f t="shared" si="24"/>
        <v>93.849731252709191</v>
      </c>
      <c r="DT73" s="316">
        <f t="shared" si="25"/>
        <v>96.363317680489374</v>
      </c>
    </row>
    <row r="74" spans="1:124" x14ac:dyDescent="0.25">
      <c r="A74" s="191">
        <v>8</v>
      </c>
      <c r="B74" s="192" t="s">
        <v>68</v>
      </c>
      <c r="C74" s="2">
        <v>807</v>
      </c>
      <c r="D74" s="7" t="s">
        <v>74</v>
      </c>
      <c r="E74" s="63">
        <v>30557.999999999996</v>
      </c>
      <c r="F74" s="41">
        <v>1500</v>
      </c>
      <c r="G74" s="33">
        <v>44536</v>
      </c>
      <c r="H74" s="33"/>
      <c r="I74" s="33">
        <v>2278885.5714285709</v>
      </c>
      <c r="J74" s="33">
        <v>675020.28571428556</v>
      </c>
      <c r="K74" s="33">
        <v>262875.71428571432</v>
      </c>
      <c r="L74" s="33">
        <v>142342.28571428574</v>
      </c>
      <c r="M74" s="33">
        <v>5493601.2857142854</v>
      </c>
      <c r="N74" s="33">
        <v>574084.42857142864</v>
      </c>
      <c r="O74" s="33">
        <v>96406.000000000029</v>
      </c>
      <c r="P74" s="65">
        <f t="shared" si="17"/>
        <v>9569251.5714285709</v>
      </c>
      <c r="Q74" s="71">
        <v>378</v>
      </c>
      <c r="R74" s="72">
        <v>495</v>
      </c>
      <c r="S74" s="73">
        <f t="shared" si="18"/>
        <v>873</v>
      </c>
      <c r="T74" s="79">
        <v>13143334.714285709</v>
      </c>
      <c r="U74" s="80">
        <v>6277</v>
      </c>
      <c r="V74" s="80">
        <v>863345</v>
      </c>
      <c r="W74" s="81">
        <f t="shared" si="19"/>
        <v>14012956.714285709</v>
      </c>
      <c r="X74" s="83">
        <v>637678.99999999988</v>
      </c>
      <c r="Y74" s="85">
        <v>6573839.5714285746</v>
      </c>
      <c r="Z74" s="86">
        <v>49.000000000000007</v>
      </c>
      <c r="AA74" s="333">
        <v>25129.103515625</v>
      </c>
      <c r="AB74" s="333">
        <v>25690.6796875</v>
      </c>
      <c r="AC74" s="333">
        <v>26270.39453125</v>
      </c>
      <c r="AD74" s="92">
        <v>26869</v>
      </c>
      <c r="AE74" s="92">
        <v>28209</v>
      </c>
      <c r="AF74" s="92">
        <v>28622</v>
      </c>
      <c r="AG74" s="92">
        <v>29023</v>
      </c>
      <c r="AH74" s="92">
        <v>29413</v>
      </c>
      <c r="AI74" s="93">
        <v>29789</v>
      </c>
      <c r="AJ74" s="166">
        <v>46763.26</v>
      </c>
      <c r="AK74" s="20">
        <v>15630.579999999996</v>
      </c>
      <c r="AL74" s="21">
        <v>86245.909999999989</v>
      </c>
      <c r="AM74" s="101">
        <v>47761.93</v>
      </c>
      <c r="AN74" s="102">
        <v>19891.580000000002</v>
      </c>
      <c r="AO74" s="194">
        <v>96294.92</v>
      </c>
      <c r="AP74" s="197">
        <v>88007.88</v>
      </c>
      <c r="AQ74" s="195">
        <v>68214.010000000009</v>
      </c>
      <c r="AR74" s="219">
        <v>213105.68</v>
      </c>
      <c r="AS74" s="222">
        <v>1559787.3699999999</v>
      </c>
      <c r="AT74" s="220">
        <v>298115.10249999992</v>
      </c>
      <c r="AU74" s="240">
        <v>366772.21810000006</v>
      </c>
      <c r="AV74" s="247">
        <v>57884.28</v>
      </c>
      <c r="AW74" s="248">
        <v>4185574.5999999996</v>
      </c>
      <c r="AX74" s="241">
        <v>15680851.41</v>
      </c>
      <c r="AY74" s="173">
        <v>13688854.17</v>
      </c>
      <c r="AZ74" s="173"/>
      <c r="BA74" s="173">
        <v>641.23</v>
      </c>
      <c r="BB74" s="173"/>
      <c r="BC74" s="173">
        <v>29370346.809999999</v>
      </c>
      <c r="BD74" s="173">
        <v>14775693.629999999</v>
      </c>
      <c r="BE74" s="173">
        <v>5000673.4800000004</v>
      </c>
      <c r="BF74" s="173"/>
      <c r="BG74" s="173"/>
      <c r="BH74" s="173"/>
      <c r="BI74" s="174">
        <v>19776367.109999999</v>
      </c>
      <c r="BJ74" s="176">
        <v>20020474.370000001</v>
      </c>
      <c r="BK74" s="175">
        <v>22496935.620000001</v>
      </c>
      <c r="BL74" s="175">
        <v>13726084.48</v>
      </c>
      <c r="BM74" s="175">
        <v>94.51</v>
      </c>
      <c r="BN74" s="175">
        <v>56243588.979999997</v>
      </c>
      <c r="BO74" s="175">
        <v>19674990.509999998</v>
      </c>
      <c r="BP74" s="175">
        <v>10163208.26</v>
      </c>
      <c r="BQ74" s="175">
        <v>8515562.620000001</v>
      </c>
      <c r="BR74" s="175"/>
      <c r="BS74" s="177">
        <v>38353761.390000001</v>
      </c>
      <c r="BT74" s="181">
        <v>36071894.420000002</v>
      </c>
      <c r="BU74" s="182">
        <v>58143885.920000002</v>
      </c>
      <c r="BV74" s="182">
        <v>25941578.960000001</v>
      </c>
      <c r="BW74" s="182"/>
      <c r="BX74" s="182"/>
      <c r="BY74" s="182">
        <v>120157359.30000001</v>
      </c>
      <c r="BZ74" s="182">
        <v>20556432.969999995</v>
      </c>
      <c r="CA74" s="182">
        <v>14327211.669999998</v>
      </c>
      <c r="CB74" s="182">
        <v>8015737.4699999997</v>
      </c>
      <c r="CC74" s="182"/>
      <c r="CD74" s="183">
        <v>42899382.109999992</v>
      </c>
      <c r="CE74" s="188">
        <v>11514275.040000001</v>
      </c>
      <c r="CF74" s="187">
        <v>34638332.809999995</v>
      </c>
      <c r="CG74" s="187"/>
      <c r="CH74" s="187"/>
      <c r="CI74" s="187">
        <f>SUM(CE74:CH74)</f>
        <v>46152607.849999994</v>
      </c>
      <c r="CJ74" s="187">
        <v>21423647.979999997</v>
      </c>
      <c r="CK74" s="187">
        <v>17818252.549999997</v>
      </c>
      <c r="CL74" s="187">
        <v>8928723</v>
      </c>
      <c r="CM74" s="187"/>
      <c r="CN74" s="201">
        <f t="shared" si="26"/>
        <v>48170623.529999994</v>
      </c>
      <c r="CO74" s="251">
        <v>1778349.6875058636</v>
      </c>
      <c r="CP74" s="250">
        <v>849388.67889464588</v>
      </c>
      <c r="CQ74" s="250">
        <v>2627738.3664005091</v>
      </c>
      <c r="CR74" s="250">
        <v>1727486.1255858175</v>
      </c>
      <c r="CS74" s="252">
        <v>50863.561920046217</v>
      </c>
      <c r="CT74" s="213">
        <v>1727927.0495931674</v>
      </c>
      <c r="CU74" s="200">
        <v>849388.67889464588</v>
      </c>
      <c r="CV74" s="263">
        <v>2577315.7284878129</v>
      </c>
      <c r="CW74" s="236">
        <f>AL74/('BASES BCE'!M74*1000)</f>
        <v>2.2927344068927433E-3</v>
      </c>
      <c r="CX74" s="237">
        <f>AO74/('BASES BCE'!S74*1000)</f>
        <v>2.2899125736071972E-3</v>
      </c>
      <c r="CY74" s="237">
        <f>AR74/('BASES BCE'!Y74*1000)</f>
        <v>4.2453064100092764E-3</v>
      </c>
      <c r="CZ74" s="279">
        <f>AS74/('BASES BCE'!AE74*1000)</f>
        <v>3.1045803595145988E-2</v>
      </c>
      <c r="DA74" s="281">
        <v>2489747.02</v>
      </c>
      <c r="DB74" s="285">
        <v>7209981.6200000001</v>
      </c>
      <c r="DC74" s="286">
        <v>1491523.53</v>
      </c>
      <c r="DD74" s="286">
        <v>4235165.0599999996</v>
      </c>
      <c r="DE74" s="286">
        <v>1491523.53</v>
      </c>
      <c r="DF74" s="286">
        <v>173</v>
      </c>
      <c r="DG74" s="286">
        <v>35</v>
      </c>
      <c r="DH74" s="286">
        <v>6899.45</v>
      </c>
      <c r="DI74" s="286">
        <v>6230</v>
      </c>
      <c r="DJ74" s="309"/>
      <c r="DK74" s="310">
        <v>1507.8002200000001</v>
      </c>
      <c r="DL74" s="315">
        <f t="shared" si="27"/>
        <v>16.666069670440159</v>
      </c>
      <c r="DM74" s="312">
        <f t="shared" si="28"/>
        <v>17.038517004262008</v>
      </c>
      <c r="DN74" s="312">
        <f t="shared" si="29"/>
        <v>17.422994228804395</v>
      </c>
      <c r="DO74" s="312">
        <f t="shared" si="20"/>
        <v>17.820000052792139</v>
      </c>
      <c r="DP74" s="312">
        <f t="shared" si="21"/>
        <v>18.708711953895325</v>
      </c>
      <c r="DQ74" s="312">
        <f t="shared" si="22"/>
        <v>18.982620920429365</v>
      </c>
      <c r="DR74" s="312">
        <f t="shared" si="23"/>
        <v>19.248571272923677</v>
      </c>
      <c r="DS74" s="312">
        <f t="shared" si="24"/>
        <v>19.507226229214901</v>
      </c>
      <c r="DT74" s="316">
        <f t="shared" si="25"/>
        <v>19.756596135793107</v>
      </c>
    </row>
    <row r="75" spans="1:124" x14ac:dyDescent="0.25">
      <c r="A75" s="193">
        <v>8</v>
      </c>
      <c r="B75" s="192" t="s">
        <v>68</v>
      </c>
      <c r="C75" s="2">
        <v>808</v>
      </c>
      <c r="D75" s="7" t="s">
        <v>75</v>
      </c>
      <c r="E75" s="63">
        <v>123371.99999999997</v>
      </c>
      <c r="F75" s="41">
        <v>6450</v>
      </c>
      <c r="G75" s="33">
        <v>23690</v>
      </c>
      <c r="H75" s="33">
        <v>10270</v>
      </c>
      <c r="I75" s="33">
        <v>7168035.9999999991</v>
      </c>
      <c r="J75" s="33">
        <v>2508642.8571428587</v>
      </c>
      <c r="K75" s="33">
        <v>753070.28571428568</v>
      </c>
      <c r="L75" s="33">
        <v>316345.71428571508</v>
      </c>
      <c r="M75" s="33">
        <v>17498840.714285724</v>
      </c>
      <c r="N75" s="33">
        <v>1897791.0000000014</v>
      </c>
      <c r="O75" s="33">
        <v>437474.9999999993</v>
      </c>
      <c r="P75" s="65">
        <f t="shared" si="17"/>
        <v>30620611.571428582</v>
      </c>
      <c r="Q75" s="71">
        <v>1934.0000000000002</v>
      </c>
      <c r="R75" s="72">
        <v>2032.0000000000002</v>
      </c>
      <c r="S75" s="73">
        <f t="shared" si="18"/>
        <v>3966.0000000000005</v>
      </c>
      <c r="T75" s="79">
        <v>46006928.142857231</v>
      </c>
      <c r="U75" s="80">
        <v>955511.28571428568</v>
      </c>
      <c r="V75" s="80">
        <v>2666462.0000000019</v>
      </c>
      <c r="W75" s="81">
        <f t="shared" si="19"/>
        <v>49628901.428571515</v>
      </c>
      <c r="X75" s="83">
        <v>4313497.0000000019</v>
      </c>
      <c r="Y75" s="85">
        <v>21076899.571428597</v>
      </c>
      <c r="Z75" s="86">
        <v>242</v>
      </c>
      <c r="AA75" s="333">
        <v>42924</v>
      </c>
      <c r="AB75" s="333">
        <v>42924</v>
      </c>
      <c r="AC75" s="333">
        <v>42924</v>
      </c>
      <c r="AD75" s="92">
        <v>42924</v>
      </c>
      <c r="AE75" s="92">
        <v>45187</v>
      </c>
      <c r="AF75" s="92">
        <v>46062</v>
      </c>
      <c r="AG75" s="92">
        <v>46926</v>
      </c>
      <c r="AH75" s="92">
        <v>47776</v>
      </c>
      <c r="AI75" s="93">
        <v>48612</v>
      </c>
      <c r="AJ75" s="166">
        <v>490.09</v>
      </c>
      <c r="AK75" s="20">
        <v>4254.3</v>
      </c>
      <c r="AL75" s="21">
        <v>5304.6900000000005</v>
      </c>
      <c r="AM75" s="101">
        <v>198535.33000000002</v>
      </c>
      <c r="AN75" s="102">
        <v>82690.429999999993</v>
      </c>
      <c r="AO75" s="194">
        <v>337424.81</v>
      </c>
      <c r="AP75" s="197">
        <v>1041098.24</v>
      </c>
      <c r="AQ75" s="195">
        <v>354186.54000000004</v>
      </c>
      <c r="AR75" s="219">
        <v>1641301.35</v>
      </c>
      <c r="AS75" s="222">
        <v>2280820.5099999998</v>
      </c>
      <c r="AT75" s="220">
        <v>3000170.9970999998</v>
      </c>
      <c r="AU75" s="240">
        <v>3011639.9115000004</v>
      </c>
      <c r="AV75" s="247">
        <v>9153929.6099999994</v>
      </c>
      <c r="AW75" s="248">
        <v>14220796.91</v>
      </c>
      <c r="AX75" s="241">
        <v>82769.03</v>
      </c>
      <c r="AY75" s="173"/>
      <c r="AZ75" s="173"/>
      <c r="BA75" s="173"/>
      <c r="BB75" s="173"/>
      <c r="BC75" s="173">
        <v>82769.03</v>
      </c>
      <c r="BD75" s="171"/>
      <c r="BE75" s="171"/>
      <c r="BF75" s="171"/>
      <c r="BG75" s="171"/>
      <c r="BH75" s="171"/>
      <c r="BI75" s="172"/>
      <c r="BJ75" s="176">
        <v>137789.73000000001</v>
      </c>
      <c r="BK75" s="175"/>
      <c r="BL75" s="175">
        <v>592248.6</v>
      </c>
      <c r="BM75" s="175"/>
      <c r="BN75" s="175">
        <v>730038.33</v>
      </c>
      <c r="BO75" s="175"/>
      <c r="BP75" s="175"/>
      <c r="BQ75" s="175"/>
      <c r="BR75" s="175"/>
      <c r="BS75" s="177"/>
      <c r="BT75" s="181"/>
      <c r="BU75" s="182"/>
      <c r="BV75" s="182">
        <v>53892.299999999988</v>
      </c>
      <c r="BW75" s="182"/>
      <c r="BX75" s="182"/>
      <c r="BY75" s="182">
        <v>53892.299999999988</v>
      </c>
      <c r="BZ75" s="182"/>
      <c r="CA75" s="182"/>
      <c r="CB75" s="182"/>
      <c r="CC75" s="182"/>
      <c r="CD75" s="183"/>
      <c r="CE75" s="188"/>
      <c r="CF75" s="187"/>
      <c r="CG75" s="187"/>
      <c r="CH75" s="187"/>
      <c r="CI75" s="187"/>
      <c r="CJ75" s="187"/>
      <c r="CK75" s="187"/>
      <c r="CL75" s="187"/>
      <c r="CM75" s="187"/>
      <c r="CN75" s="201"/>
      <c r="CO75" s="251">
        <v>4021099.6285105287</v>
      </c>
      <c r="CP75" s="250">
        <v>1013361.5788204661</v>
      </c>
      <c r="CQ75" s="250">
        <v>5034461.2073309952</v>
      </c>
      <c r="CR75" s="250">
        <v>3796581.0696801306</v>
      </c>
      <c r="CS75" s="252">
        <v>224518.55883039956</v>
      </c>
      <c r="CT75" s="213">
        <v>5155397.4965990409</v>
      </c>
      <c r="CU75" s="200">
        <v>1013361.5788204661</v>
      </c>
      <c r="CV75" s="263">
        <v>6168759.0754195051</v>
      </c>
      <c r="CW75" s="236">
        <f>AL75/('BASES BCE'!M75*1000)</f>
        <v>4.4199254672494608E-5</v>
      </c>
      <c r="CX75" s="237">
        <f>AO75/('BASES BCE'!S75*1000)</f>
        <v>3.023230237252325E-3</v>
      </c>
      <c r="CY75" s="237">
        <f>AR75/('BASES BCE'!Y75*1000)</f>
        <v>1.1011036653413428E-2</v>
      </c>
      <c r="CZ75" s="279">
        <f>AS75/('BASES BCE'!AE75*1000)</f>
        <v>1.5064039863574784E-2</v>
      </c>
      <c r="DA75" s="281">
        <v>858807</v>
      </c>
      <c r="DB75" s="285">
        <v>14142734.1</v>
      </c>
      <c r="DC75" s="286">
        <v>1248921.8999999999</v>
      </c>
      <c r="DD75" s="286">
        <v>8238959.4699999997</v>
      </c>
      <c r="DE75" s="286">
        <v>740782.87</v>
      </c>
      <c r="DF75" s="286">
        <v>265</v>
      </c>
      <c r="DG75" s="286">
        <v>25</v>
      </c>
      <c r="DH75" s="286">
        <v>13875.12</v>
      </c>
      <c r="DI75" s="286">
        <v>400.51</v>
      </c>
      <c r="DJ75" s="309"/>
      <c r="DK75" s="310">
        <v>323.44209177906703</v>
      </c>
      <c r="DL75" s="315">
        <f t="shared" si="27"/>
        <v>132.71000000000004</v>
      </c>
      <c r="DM75" s="312">
        <f t="shared" si="28"/>
        <v>132.71000000000004</v>
      </c>
      <c r="DN75" s="312">
        <f t="shared" si="29"/>
        <v>132.71000000000004</v>
      </c>
      <c r="DO75" s="312">
        <f t="shared" si="20"/>
        <v>132.71000000000004</v>
      </c>
      <c r="DP75" s="312">
        <f t="shared" si="21"/>
        <v>139.70661564625854</v>
      </c>
      <c r="DQ75" s="312">
        <f t="shared" si="22"/>
        <v>142.41189124965061</v>
      </c>
      <c r="DR75" s="312">
        <f t="shared" si="23"/>
        <v>145.08315767402857</v>
      </c>
      <c r="DS75" s="312">
        <f t="shared" si="24"/>
        <v>147.71113968875227</v>
      </c>
      <c r="DT75" s="316">
        <f t="shared" si="25"/>
        <v>150.29583729382168</v>
      </c>
    </row>
    <row r="76" spans="1:124" x14ac:dyDescent="0.25">
      <c r="A76" s="191">
        <v>9</v>
      </c>
      <c r="B76" s="192" t="s">
        <v>348</v>
      </c>
      <c r="C76" s="2">
        <v>901</v>
      </c>
      <c r="D76" s="7" t="s">
        <v>76</v>
      </c>
      <c r="E76" s="63">
        <v>347528370.00000006</v>
      </c>
      <c r="F76" s="41">
        <v>35639610.999999993</v>
      </c>
      <c r="G76" s="33">
        <v>24318395.000000004</v>
      </c>
      <c r="H76" s="33">
        <v>35969439</v>
      </c>
      <c r="I76" s="33">
        <v>2671270796.2857184</v>
      </c>
      <c r="J76" s="33">
        <v>3586526100.142879</v>
      </c>
      <c r="K76" s="33">
        <v>350684178.42856854</v>
      </c>
      <c r="L76" s="33">
        <v>594316328.85714316</v>
      </c>
      <c r="M76" s="33">
        <v>7830893844.9999523</v>
      </c>
      <c r="N76" s="33">
        <v>1321000421.4285753</v>
      </c>
      <c r="O76" s="33">
        <v>167001838.42857262</v>
      </c>
      <c r="P76" s="65">
        <f t="shared" si="17"/>
        <v>16617620953.571409</v>
      </c>
      <c r="Q76" s="71">
        <v>260733.0000000002</v>
      </c>
      <c r="R76" s="72">
        <v>181243.00000000061</v>
      </c>
      <c r="S76" s="73">
        <f t="shared" si="18"/>
        <v>441976.00000000081</v>
      </c>
      <c r="T76" s="79">
        <v>35507165509.000023</v>
      </c>
      <c r="U76" s="80">
        <v>778644358.71428645</v>
      </c>
      <c r="V76" s="80">
        <v>2738890144.5714283</v>
      </c>
      <c r="W76" s="81">
        <f t="shared" si="19"/>
        <v>39024700012.285736</v>
      </c>
      <c r="X76" s="83">
        <v>5306659473.0000219</v>
      </c>
      <c r="Y76" s="85">
        <v>12362420452.428522</v>
      </c>
      <c r="Z76" s="86">
        <v>7744.9999999999764</v>
      </c>
      <c r="AA76" s="333">
        <v>2241114</v>
      </c>
      <c r="AB76" s="333">
        <v>2277098.75</v>
      </c>
      <c r="AC76" s="333">
        <v>2313695</v>
      </c>
      <c r="AD76" s="92">
        <v>2350915</v>
      </c>
      <c r="AE76" s="92">
        <v>2471180</v>
      </c>
      <c r="AF76" s="92">
        <v>2501423</v>
      </c>
      <c r="AG76" s="92">
        <v>2531223</v>
      </c>
      <c r="AH76" s="92">
        <v>2560505</v>
      </c>
      <c r="AI76" s="93">
        <v>2589229</v>
      </c>
      <c r="AJ76" s="166">
        <v>658133748.51000023</v>
      </c>
      <c r="AK76" s="20">
        <v>1082827296.8099997</v>
      </c>
      <c r="AL76" s="21">
        <v>1928995159.8</v>
      </c>
      <c r="AM76" s="101">
        <v>678355649.33999991</v>
      </c>
      <c r="AN76" s="102">
        <v>1038839134.2</v>
      </c>
      <c r="AO76" s="194">
        <v>1946364093.78</v>
      </c>
      <c r="AP76" s="197">
        <v>700243680.33000052</v>
      </c>
      <c r="AQ76" s="195">
        <v>1228796844.4600015</v>
      </c>
      <c r="AR76" s="219">
        <v>2244761768.9100018</v>
      </c>
      <c r="AS76" s="222">
        <v>2771302777.6999998</v>
      </c>
      <c r="AT76" s="220">
        <v>3106291446.1154003</v>
      </c>
      <c r="AU76" s="240">
        <v>2990528415.1039004</v>
      </c>
      <c r="AV76" s="247">
        <v>1492082920.73</v>
      </c>
      <c r="AW76" s="248">
        <v>1213808561.0699999</v>
      </c>
      <c r="AX76" s="241">
        <v>45079.82</v>
      </c>
      <c r="AY76" s="173"/>
      <c r="AZ76" s="173"/>
      <c r="BA76" s="173"/>
      <c r="BB76" s="173"/>
      <c r="BC76" s="173">
        <v>45079.82</v>
      </c>
      <c r="BD76" s="171"/>
      <c r="BE76" s="171"/>
      <c r="BF76" s="171"/>
      <c r="BG76" s="171"/>
      <c r="BH76" s="171"/>
      <c r="BI76" s="172"/>
      <c r="BJ76" s="176">
        <v>93407.45</v>
      </c>
      <c r="BK76" s="175"/>
      <c r="BL76" s="175"/>
      <c r="BM76" s="175"/>
      <c r="BN76" s="175">
        <v>93407.45</v>
      </c>
      <c r="BO76" s="175"/>
      <c r="BP76" s="175"/>
      <c r="BQ76" s="175"/>
      <c r="BR76" s="175"/>
      <c r="BS76" s="177"/>
      <c r="BT76" s="181"/>
      <c r="BU76" s="182"/>
      <c r="BV76" s="182"/>
      <c r="BW76" s="182"/>
      <c r="BX76" s="182"/>
      <c r="BY76" s="182"/>
      <c r="BZ76" s="182"/>
      <c r="CA76" s="182"/>
      <c r="CB76" s="182"/>
      <c r="CC76" s="182"/>
      <c r="CD76" s="183"/>
      <c r="CE76" s="188"/>
      <c r="CF76" s="187"/>
      <c r="CG76" s="187"/>
      <c r="CH76" s="187"/>
      <c r="CI76" s="187"/>
      <c r="CJ76" s="187"/>
      <c r="CK76" s="187"/>
      <c r="CL76" s="187"/>
      <c r="CM76" s="187"/>
      <c r="CN76" s="201"/>
      <c r="CO76" s="251">
        <v>469850627.86993265</v>
      </c>
      <c r="CP76" s="250">
        <v>142946203.34548521</v>
      </c>
      <c r="CQ76" s="250">
        <v>612796831.21541929</v>
      </c>
      <c r="CR76" s="250">
        <v>459714731.05139059</v>
      </c>
      <c r="CS76" s="252">
        <v>10135896.818542819</v>
      </c>
      <c r="CT76" s="213">
        <v>535086128.1636517</v>
      </c>
      <c r="CU76" s="200">
        <v>142946203.34548521</v>
      </c>
      <c r="CV76" s="263">
        <v>678032331.50913906</v>
      </c>
      <c r="CW76" s="236">
        <f>AL76/('BASES BCE'!M76*1000)</f>
        <v>0.19486921943254573</v>
      </c>
      <c r="CX76" s="237">
        <f>AO76/('BASES BCE'!S76*1000)</f>
        <v>0.1759001825780126</v>
      </c>
      <c r="CY76" s="237">
        <f>AR76/('BASES BCE'!Y76*1000)</f>
        <v>0.199572162122025</v>
      </c>
      <c r="CZ76" s="279">
        <f>AS76/('BASES BCE'!AE76*1000)</f>
        <v>0.25140996191939591</v>
      </c>
      <c r="DA76" s="281"/>
      <c r="DB76" s="285">
        <v>604128000</v>
      </c>
      <c r="DC76" s="286"/>
      <c r="DD76" s="286"/>
      <c r="DE76" s="286"/>
      <c r="DF76" s="286"/>
      <c r="DG76" s="286"/>
      <c r="DH76" s="286"/>
      <c r="DI76" s="286"/>
      <c r="DJ76" s="309"/>
      <c r="DK76" s="310">
        <v>4196.3389999999999</v>
      </c>
      <c r="DL76" s="315">
        <f t="shared" si="27"/>
        <v>534.06409730005134</v>
      </c>
      <c r="DM76" s="312">
        <f t="shared" si="28"/>
        <v>542.639369698206</v>
      </c>
      <c r="DN76" s="312">
        <f t="shared" si="29"/>
        <v>551.36036435569201</v>
      </c>
      <c r="DO76" s="312">
        <f t="shared" si="20"/>
        <v>560.23000048375502</v>
      </c>
      <c r="DP76" s="312">
        <f t="shared" si="21"/>
        <v>588.88950582877123</v>
      </c>
      <c r="DQ76" s="312">
        <f t="shared" si="22"/>
        <v>596.09650221300046</v>
      </c>
      <c r="DR76" s="312">
        <f t="shared" si="23"/>
        <v>603.1979303864631</v>
      </c>
      <c r="DS76" s="312">
        <f t="shared" si="24"/>
        <v>610.17591762724601</v>
      </c>
      <c r="DT76" s="316">
        <f t="shared" si="25"/>
        <v>617.0209318169957</v>
      </c>
    </row>
    <row r="77" spans="1:124" ht="45" x14ac:dyDescent="0.25">
      <c r="A77" s="193">
        <v>9</v>
      </c>
      <c r="B77" s="192" t="s">
        <v>348</v>
      </c>
      <c r="C77" s="2">
        <v>902</v>
      </c>
      <c r="D77" s="7" t="s">
        <v>77</v>
      </c>
      <c r="E77" s="63">
        <v>350</v>
      </c>
      <c r="F77" s="41">
        <v>0</v>
      </c>
      <c r="G77" s="33">
        <v>3000</v>
      </c>
      <c r="H77" s="33">
        <v>101600</v>
      </c>
      <c r="I77" s="33">
        <v>2580373.42857143</v>
      </c>
      <c r="J77" s="33">
        <v>6502830.7142857146</v>
      </c>
      <c r="K77" s="33">
        <v>340573.57142857142</v>
      </c>
      <c r="L77" s="33">
        <v>140377.85714285707</v>
      </c>
      <c r="M77" s="33">
        <v>7200795.8571428554</v>
      </c>
      <c r="N77" s="33">
        <v>407478.5714285713</v>
      </c>
      <c r="O77" s="33">
        <v>278175.99999999994</v>
      </c>
      <c r="P77" s="65">
        <f t="shared" si="17"/>
        <v>17555206</v>
      </c>
      <c r="Q77" s="71">
        <v>668</v>
      </c>
      <c r="R77" s="72">
        <v>582.00000000000023</v>
      </c>
      <c r="S77" s="73">
        <f t="shared" si="18"/>
        <v>1250.0000000000002</v>
      </c>
      <c r="T77" s="79">
        <v>22482780.857142858</v>
      </c>
      <c r="U77" s="80">
        <v>1420497</v>
      </c>
      <c r="V77" s="80">
        <v>4593713</v>
      </c>
      <c r="W77" s="81">
        <f t="shared" si="19"/>
        <v>28496990.857142858</v>
      </c>
      <c r="X77" s="83">
        <v>2979518.9999999995</v>
      </c>
      <c r="Y77" s="85">
        <v>14184578</v>
      </c>
      <c r="Z77" s="86">
        <v>84</v>
      </c>
      <c r="AA77" s="333">
        <v>23288.130859375</v>
      </c>
      <c r="AB77" s="333">
        <v>23902.091796875</v>
      </c>
      <c r="AC77" s="333">
        <v>24532.240234375</v>
      </c>
      <c r="AD77" s="92">
        <v>25179</v>
      </c>
      <c r="AE77" s="92">
        <v>26623</v>
      </c>
      <c r="AF77" s="92">
        <v>27220</v>
      </c>
      <c r="AG77" s="92">
        <v>27822</v>
      </c>
      <c r="AH77" s="92">
        <v>28426</v>
      </c>
      <c r="AI77" s="93">
        <v>29034</v>
      </c>
      <c r="AJ77" s="166">
        <v>138474.66</v>
      </c>
      <c r="AK77" s="20">
        <v>46160.280000000006</v>
      </c>
      <c r="AL77" s="21">
        <v>230797.74000000002</v>
      </c>
      <c r="AM77" s="101">
        <v>153469.01</v>
      </c>
      <c r="AN77" s="102">
        <v>71263.959999999992</v>
      </c>
      <c r="AO77" s="194">
        <v>258016.89</v>
      </c>
      <c r="AP77" s="197">
        <v>215886.91</v>
      </c>
      <c r="AQ77" s="195">
        <v>72159.12000000001</v>
      </c>
      <c r="AR77" s="219">
        <v>345860.02999999997</v>
      </c>
      <c r="AS77" s="222">
        <v>325863.18</v>
      </c>
      <c r="AT77" s="220">
        <v>399621.29890000005</v>
      </c>
      <c r="AU77" s="240">
        <v>422372.29699999996</v>
      </c>
      <c r="AV77" s="247">
        <v>4315562.2699999996</v>
      </c>
      <c r="AW77" s="248">
        <v>6894183.7699999996</v>
      </c>
      <c r="AX77" s="241">
        <v>21662.06</v>
      </c>
      <c r="AY77" s="173">
        <v>7911243.4699999997</v>
      </c>
      <c r="AZ77" s="173"/>
      <c r="BA77" s="173"/>
      <c r="BB77" s="173"/>
      <c r="BC77" s="173">
        <v>7932905.5299999993</v>
      </c>
      <c r="BD77" s="173"/>
      <c r="BE77" s="173">
        <v>3587953.65</v>
      </c>
      <c r="BF77" s="173"/>
      <c r="BG77" s="173"/>
      <c r="BH77" s="173"/>
      <c r="BI77" s="174">
        <v>3587953.65</v>
      </c>
      <c r="BJ77" s="176">
        <v>47418.38</v>
      </c>
      <c r="BK77" s="175">
        <v>9721038.629999999</v>
      </c>
      <c r="BL77" s="175">
        <v>0</v>
      </c>
      <c r="BM77" s="175"/>
      <c r="BN77" s="175">
        <v>9768457.0099999998</v>
      </c>
      <c r="BO77" s="175"/>
      <c r="BP77" s="175">
        <v>7006108.4100000001</v>
      </c>
      <c r="BQ77" s="175"/>
      <c r="BR77" s="175"/>
      <c r="BS77" s="177">
        <v>7006108.4100000001</v>
      </c>
      <c r="BT77" s="181"/>
      <c r="BU77" s="182">
        <v>19041956.359999999</v>
      </c>
      <c r="BV77" s="182"/>
      <c r="BW77" s="182"/>
      <c r="BX77" s="182"/>
      <c r="BY77" s="182">
        <v>19041956.359999999</v>
      </c>
      <c r="BZ77" s="182"/>
      <c r="CA77" s="182">
        <v>8389016.5</v>
      </c>
      <c r="CB77" s="182"/>
      <c r="CC77" s="182"/>
      <c r="CD77" s="183">
        <v>8389016.5</v>
      </c>
      <c r="CE77" s="188"/>
      <c r="CF77" s="187">
        <v>11697620.340000005</v>
      </c>
      <c r="CG77" s="187"/>
      <c r="CH77" s="187"/>
      <c r="CI77" s="187">
        <f>SUM(CE77:CH77)</f>
        <v>11697620.340000005</v>
      </c>
      <c r="CJ77" s="187"/>
      <c r="CK77" s="187">
        <v>9429832.6400000006</v>
      </c>
      <c r="CL77" s="187"/>
      <c r="CM77" s="187"/>
      <c r="CN77" s="201">
        <f>SUM(CJ77:CM77)</f>
        <v>9429832.6400000006</v>
      </c>
      <c r="CO77" s="251">
        <v>5781518.0233510062</v>
      </c>
      <c r="CP77" s="250">
        <v>2291366.3123656474</v>
      </c>
      <c r="CQ77" s="250">
        <v>8072884.335716649</v>
      </c>
      <c r="CR77" s="250">
        <v>5663119.4311428638</v>
      </c>
      <c r="CS77" s="252">
        <v>118398.59220814014</v>
      </c>
      <c r="CT77" s="213">
        <v>6190625.0692730621</v>
      </c>
      <c r="CU77" s="200">
        <v>2291366.3123656474</v>
      </c>
      <c r="CV77" s="263">
        <v>8481991.3816387076</v>
      </c>
      <c r="CW77" s="236">
        <f>AL77/('BASES BCE'!M77*1000)</f>
        <v>5.4509083217105765E-3</v>
      </c>
      <c r="CX77" s="237">
        <f>AO77/('BASES BCE'!S77*1000)</f>
        <v>5.6307976440600664E-3</v>
      </c>
      <c r="CY77" s="237">
        <f>AR77/('BASES BCE'!Y77*1000)</f>
        <v>9.2181466833364083E-3</v>
      </c>
      <c r="CZ77" s="279">
        <f>AS77/('BASES BCE'!AE77*1000)</f>
        <v>1.0972957492651481E-2</v>
      </c>
      <c r="DA77" s="281"/>
      <c r="DB77" s="285">
        <v>6099052.1699999999</v>
      </c>
      <c r="DC77" s="286">
        <v>480959.1</v>
      </c>
      <c r="DD77" s="286">
        <v>3898741.99</v>
      </c>
      <c r="DE77" s="286">
        <v>480959.1</v>
      </c>
      <c r="DF77" s="286">
        <v>300</v>
      </c>
      <c r="DG77" s="286">
        <v>37</v>
      </c>
      <c r="DH77" s="286">
        <v>809808</v>
      </c>
      <c r="DI77" s="286">
        <v>202.92</v>
      </c>
      <c r="DJ77" s="309"/>
      <c r="DK77" s="310">
        <v>218.54873708879401</v>
      </c>
      <c r="DL77" s="315">
        <f t="shared" si="27"/>
        <v>106.55806649623092</v>
      </c>
      <c r="DM77" s="312">
        <f t="shared" si="28"/>
        <v>109.36732975566835</v>
      </c>
      <c r="DN77" s="312">
        <f t="shared" si="29"/>
        <v>112.25066116217278</v>
      </c>
      <c r="DO77" s="312">
        <f t="shared" si="20"/>
        <v>115.21000000000019</v>
      </c>
      <c r="DP77" s="312">
        <f t="shared" si="21"/>
        <v>121.8172218912588</v>
      </c>
      <c r="DQ77" s="312">
        <f t="shared" si="22"/>
        <v>124.54887803328191</v>
      </c>
      <c r="DR77" s="312">
        <f t="shared" si="23"/>
        <v>127.30341236744927</v>
      </c>
      <c r="DS77" s="312">
        <f t="shared" si="24"/>
        <v>130.06709797847435</v>
      </c>
      <c r="DT77" s="316">
        <f t="shared" si="25"/>
        <v>132.84908614321481</v>
      </c>
    </row>
    <row r="78" spans="1:124" x14ac:dyDescent="0.25">
      <c r="A78" s="191">
        <v>9</v>
      </c>
      <c r="B78" s="192" t="s">
        <v>348</v>
      </c>
      <c r="C78" s="2">
        <v>903</v>
      </c>
      <c r="D78" s="7" t="s">
        <v>78</v>
      </c>
      <c r="E78" s="63">
        <v>58369</v>
      </c>
      <c r="F78" s="41">
        <v>0</v>
      </c>
      <c r="G78" s="33">
        <v>7140</v>
      </c>
      <c r="H78" s="33">
        <v>35</v>
      </c>
      <c r="I78" s="33">
        <v>1213378.2857142854</v>
      </c>
      <c r="J78" s="33">
        <v>729139.42857142887</v>
      </c>
      <c r="K78" s="33">
        <v>629337.42857142875</v>
      </c>
      <c r="L78" s="33">
        <v>78401.285714285754</v>
      </c>
      <c r="M78" s="33">
        <v>3795463.1428571437</v>
      </c>
      <c r="N78" s="33">
        <v>407308.57142857142</v>
      </c>
      <c r="O78" s="33">
        <v>83712.285714285652</v>
      </c>
      <c r="P78" s="65">
        <f t="shared" si="17"/>
        <v>6943915.42857143</v>
      </c>
      <c r="Q78" s="71">
        <v>351</v>
      </c>
      <c r="R78" s="72">
        <v>435.9999999999996</v>
      </c>
      <c r="S78" s="73">
        <f t="shared" si="18"/>
        <v>786.99999999999955</v>
      </c>
      <c r="T78" s="79">
        <v>10966697.999999993</v>
      </c>
      <c r="U78" s="80">
        <v>111196.28571428575</v>
      </c>
      <c r="V78" s="80">
        <v>851734.5714285709</v>
      </c>
      <c r="W78" s="81">
        <f t="shared" si="19"/>
        <v>11929628.857142849</v>
      </c>
      <c r="X78" s="83">
        <v>762288.85714285739</v>
      </c>
      <c r="Y78" s="85">
        <v>5232341.2857142845</v>
      </c>
      <c r="Z78" s="86">
        <v>74</v>
      </c>
      <c r="AA78" s="333">
        <v>19361.85546875</v>
      </c>
      <c r="AB78" s="333">
        <v>19741.4140625</v>
      </c>
      <c r="AC78" s="333">
        <v>20128.4140625</v>
      </c>
      <c r="AD78" s="92">
        <v>20523</v>
      </c>
      <c r="AE78" s="92">
        <v>21709</v>
      </c>
      <c r="AF78" s="92">
        <v>22212</v>
      </c>
      <c r="AG78" s="92">
        <v>22718</v>
      </c>
      <c r="AH78" s="92">
        <v>23228</v>
      </c>
      <c r="AI78" s="93">
        <v>23741</v>
      </c>
      <c r="AJ78" s="166">
        <v>272554.90999999997</v>
      </c>
      <c r="AK78" s="20">
        <v>102728.93000000001</v>
      </c>
      <c r="AL78" s="21">
        <v>458277.45999999996</v>
      </c>
      <c r="AM78" s="101">
        <v>318884.8</v>
      </c>
      <c r="AN78" s="102">
        <v>65054.959999999992</v>
      </c>
      <c r="AO78" s="194">
        <v>476491.90000000008</v>
      </c>
      <c r="AP78" s="197">
        <v>227969.61</v>
      </c>
      <c r="AQ78" s="195">
        <v>53853.35</v>
      </c>
      <c r="AR78" s="219">
        <v>425028.38</v>
      </c>
      <c r="AS78" s="222">
        <v>654831.28999999992</v>
      </c>
      <c r="AT78" s="220">
        <v>638813.46259999985</v>
      </c>
      <c r="AU78" s="240">
        <v>653933.32460000005</v>
      </c>
      <c r="AV78" s="247">
        <v>278695.39</v>
      </c>
      <c r="AW78" s="248">
        <v>5707957.4500000002</v>
      </c>
      <c r="AX78" s="242"/>
      <c r="AY78" s="171"/>
      <c r="AZ78" s="171"/>
      <c r="BA78" s="171"/>
      <c r="BB78" s="171"/>
      <c r="BC78" s="171"/>
      <c r="BD78" s="171"/>
      <c r="BE78" s="171"/>
      <c r="BF78" s="171"/>
      <c r="BG78" s="171"/>
      <c r="BH78" s="171"/>
      <c r="BI78" s="172"/>
      <c r="BJ78" s="176"/>
      <c r="BK78" s="175"/>
      <c r="BL78" s="175">
        <v>131930.14000000001</v>
      </c>
      <c r="BM78" s="175"/>
      <c r="BN78" s="175">
        <v>131930.14000000001</v>
      </c>
      <c r="BO78" s="175"/>
      <c r="BP78" s="175"/>
      <c r="BQ78" s="175">
        <v>733399.15</v>
      </c>
      <c r="BR78" s="175"/>
      <c r="BS78" s="177">
        <v>733399.15</v>
      </c>
      <c r="BT78" s="181"/>
      <c r="BU78" s="182">
        <v>9854312.8200000003</v>
      </c>
      <c r="BV78" s="182">
        <v>1452216.44</v>
      </c>
      <c r="BW78" s="182"/>
      <c r="BX78" s="182"/>
      <c r="BY78" s="182">
        <v>11306529.260000002</v>
      </c>
      <c r="BZ78" s="182"/>
      <c r="CA78" s="182">
        <v>4105209.22</v>
      </c>
      <c r="CB78" s="182">
        <v>1339307.48</v>
      </c>
      <c r="CC78" s="182"/>
      <c r="CD78" s="183">
        <v>5444516.7000000002</v>
      </c>
      <c r="CE78" s="188"/>
      <c r="CF78" s="187">
        <v>9258302.1100000124</v>
      </c>
      <c r="CG78" s="187"/>
      <c r="CH78" s="187"/>
      <c r="CI78" s="187">
        <f>SUM(CE78:CH78)</f>
        <v>9258302.1100000124</v>
      </c>
      <c r="CJ78" s="187"/>
      <c r="CK78" s="187">
        <v>6189741.3499999996</v>
      </c>
      <c r="CL78" s="187">
        <v>1465191.07</v>
      </c>
      <c r="CM78" s="187"/>
      <c r="CN78" s="201">
        <f>SUM(CJ78:CM78)</f>
        <v>7654932.4199999999</v>
      </c>
      <c r="CO78" s="251">
        <v>5279662.0959577579</v>
      </c>
      <c r="CP78" s="250">
        <v>1563727.8092202821</v>
      </c>
      <c r="CQ78" s="250">
        <v>6843389.9051780356</v>
      </c>
      <c r="CR78" s="250">
        <v>5101673.9223030172</v>
      </c>
      <c r="CS78" s="252">
        <v>177988.1736547378</v>
      </c>
      <c r="CT78" s="213">
        <v>5808775.4892946668</v>
      </c>
      <c r="CU78" s="200">
        <v>1563727.8092202821</v>
      </c>
      <c r="CV78" s="263">
        <v>7372503.2985149473</v>
      </c>
      <c r="CW78" s="236">
        <f>AL78/('BASES BCE'!M78*1000)</f>
        <v>6.1274091103724372E-3</v>
      </c>
      <c r="CX78" s="237">
        <f>AO78/('BASES BCE'!S78*1000)</f>
        <v>4.6668851500382674E-3</v>
      </c>
      <c r="CY78" s="237">
        <f>AR78/('BASES BCE'!Y78*1000)</f>
        <v>5.0882751332480295E-3</v>
      </c>
      <c r="CZ78" s="279">
        <f>AS78/('BASES BCE'!AE78*1000)</f>
        <v>8.5731361339726041E-3</v>
      </c>
      <c r="DA78" s="281">
        <v>135900</v>
      </c>
      <c r="DB78" s="285">
        <v>4780353.93</v>
      </c>
      <c r="DC78" s="286">
        <v>526507.5</v>
      </c>
      <c r="DD78" s="286">
        <v>4731506.9000000004</v>
      </c>
      <c r="DE78" s="286">
        <v>384692.41</v>
      </c>
      <c r="DF78" s="286">
        <v>173</v>
      </c>
      <c r="DG78" s="286">
        <v>29</v>
      </c>
      <c r="DH78" s="286">
        <v>1376.64</v>
      </c>
      <c r="DI78" s="286">
        <v>350</v>
      </c>
      <c r="DJ78" s="309"/>
      <c r="DK78" s="310">
        <v>409.72249950089798</v>
      </c>
      <c r="DL78" s="315">
        <f t="shared" si="27"/>
        <v>47.256022045007477</v>
      </c>
      <c r="DM78" s="312">
        <f t="shared" si="28"/>
        <v>48.182401714692098</v>
      </c>
      <c r="DN78" s="312">
        <f t="shared" si="29"/>
        <v>49.126943448356769</v>
      </c>
      <c r="DO78" s="312">
        <f t="shared" si="20"/>
        <v>50.090000000000046</v>
      </c>
      <c r="DP78" s="312">
        <f t="shared" si="21"/>
        <v>52.984642108853535</v>
      </c>
      <c r="DQ78" s="312">
        <f t="shared" si="22"/>
        <v>54.212302294986166</v>
      </c>
      <c r="DR78" s="312">
        <f t="shared" si="23"/>
        <v>55.447284510061934</v>
      </c>
      <c r="DS78" s="312">
        <f t="shared" si="24"/>
        <v>56.692029430395223</v>
      </c>
      <c r="DT78" s="316">
        <f t="shared" si="25"/>
        <v>57.944096379671642</v>
      </c>
    </row>
    <row r="79" spans="1:124" x14ac:dyDescent="0.25">
      <c r="A79" s="193">
        <v>9</v>
      </c>
      <c r="B79" s="192" t="s">
        <v>348</v>
      </c>
      <c r="C79" s="2">
        <v>904</v>
      </c>
      <c r="D79" s="7" t="s">
        <v>79</v>
      </c>
      <c r="E79" s="63">
        <v>98609</v>
      </c>
      <c r="F79" s="41">
        <v>201256</v>
      </c>
      <c r="G79" s="33">
        <v>113379</v>
      </c>
      <c r="H79" s="33">
        <v>67840</v>
      </c>
      <c r="I79" s="33">
        <v>4788687.7142857146</v>
      </c>
      <c r="J79" s="33">
        <v>3412294.5714285709</v>
      </c>
      <c r="K79" s="33">
        <v>459309.85714285728</v>
      </c>
      <c r="L79" s="33">
        <v>319551.57142857159</v>
      </c>
      <c r="M79" s="33">
        <v>16484756.428571435</v>
      </c>
      <c r="N79" s="33">
        <v>1046730.1428571431</v>
      </c>
      <c r="O79" s="33">
        <v>334387.14285714249</v>
      </c>
      <c r="P79" s="65">
        <f t="shared" si="17"/>
        <v>27228192.428571433</v>
      </c>
      <c r="Q79" s="71">
        <v>1531</v>
      </c>
      <c r="R79" s="72">
        <v>1369.9999999999998</v>
      </c>
      <c r="S79" s="73">
        <f t="shared" si="18"/>
        <v>2901</v>
      </c>
      <c r="T79" s="79">
        <v>37551916.857142843</v>
      </c>
      <c r="U79" s="80">
        <v>1428980.0000000002</v>
      </c>
      <c r="V79" s="80">
        <v>3741231.0000000005</v>
      </c>
      <c r="W79" s="81">
        <f t="shared" si="19"/>
        <v>42722127.857142843</v>
      </c>
      <c r="X79" s="83">
        <v>2423749</v>
      </c>
      <c r="Y79" s="85">
        <v>20675912.428571455</v>
      </c>
      <c r="Z79" s="86">
        <v>520</v>
      </c>
      <c r="AA79" s="333">
        <v>52038.28125</v>
      </c>
      <c r="AB79" s="333">
        <v>52663.640625</v>
      </c>
      <c r="AC79" s="333">
        <v>53296.51953125</v>
      </c>
      <c r="AD79" s="92">
        <v>53937</v>
      </c>
      <c r="AE79" s="92">
        <v>56571</v>
      </c>
      <c r="AF79" s="92">
        <v>57046</v>
      </c>
      <c r="AG79" s="92">
        <v>57507</v>
      </c>
      <c r="AH79" s="92">
        <v>57953</v>
      </c>
      <c r="AI79" s="93">
        <v>58382</v>
      </c>
      <c r="AJ79" s="166">
        <v>291170.67</v>
      </c>
      <c r="AK79" s="20">
        <v>57074.200000000004</v>
      </c>
      <c r="AL79" s="21">
        <v>432156.32</v>
      </c>
      <c r="AM79" s="101">
        <v>330505.95000000007</v>
      </c>
      <c r="AN79" s="102">
        <v>67470.679999999993</v>
      </c>
      <c r="AO79" s="194">
        <v>491404.95</v>
      </c>
      <c r="AP79" s="197">
        <v>438209.24</v>
      </c>
      <c r="AQ79" s="195">
        <v>287458.74000000005</v>
      </c>
      <c r="AR79" s="219">
        <v>867755.42999999993</v>
      </c>
      <c r="AS79" s="222">
        <v>925091.3600000001</v>
      </c>
      <c r="AT79" s="220">
        <v>1330957.0996000001</v>
      </c>
      <c r="AU79" s="240">
        <v>1475530.5791999998</v>
      </c>
      <c r="AV79" s="247">
        <v>6329683.25</v>
      </c>
      <c r="AW79" s="248">
        <v>10586655.800000001</v>
      </c>
      <c r="AX79" s="241">
        <v>9952.130000000001</v>
      </c>
      <c r="AY79" s="173">
        <v>2751333.51</v>
      </c>
      <c r="AZ79" s="173"/>
      <c r="BA79" s="173"/>
      <c r="BB79" s="173"/>
      <c r="BC79" s="173">
        <v>2761285.6399999997</v>
      </c>
      <c r="BD79" s="173"/>
      <c r="BE79" s="173">
        <v>979241.85</v>
      </c>
      <c r="BF79" s="173"/>
      <c r="BG79" s="173"/>
      <c r="BH79" s="173"/>
      <c r="BI79" s="174">
        <v>979241.85</v>
      </c>
      <c r="BJ79" s="176">
        <v>36779.69</v>
      </c>
      <c r="BK79" s="175">
        <v>3449992.7099999995</v>
      </c>
      <c r="BL79" s="175">
        <v>433382.24</v>
      </c>
      <c r="BM79" s="175"/>
      <c r="BN79" s="175">
        <v>3920154.6399999997</v>
      </c>
      <c r="BO79" s="175"/>
      <c r="BP79" s="175">
        <v>1809781.72</v>
      </c>
      <c r="BQ79" s="175">
        <v>472992.98</v>
      </c>
      <c r="BR79" s="175"/>
      <c r="BS79" s="177">
        <v>2282774.7000000002</v>
      </c>
      <c r="BT79" s="181"/>
      <c r="BU79" s="182">
        <v>8380040.7199999997</v>
      </c>
      <c r="BV79" s="182">
        <v>2598651.7000000002</v>
      </c>
      <c r="BW79" s="182"/>
      <c r="BX79" s="182"/>
      <c r="BY79" s="182">
        <v>10978692.42</v>
      </c>
      <c r="BZ79" s="182"/>
      <c r="CA79" s="182">
        <v>2078574.78</v>
      </c>
      <c r="CB79" s="182">
        <v>715050.07000000007</v>
      </c>
      <c r="CC79" s="182"/>
      <c r="CD79" s="183">
        <v>2793624.85</v>
      </c>
      <c r="CE79" s="188"/>
      <c r="CF79" s="187">
        <v>5238221.8500000024</v>
      </c>
      <c r="CG79" s="187"/>
      <c r="CH79" s="187"/>
      <c r="CI79" s="187">
        <f>SUM(CE79:CH79)</f>
        <v>5238221.8500000024</v>
      </c>
      <c r="CJ79" s="187"/>
      <c r="CK79" s="187">
        <v>2334072.59</v>
      </c>
      <c r="CL79" s="187">
        <v>980492.38</v>
      </c>
      <c r="CM79" s="187"/>
      <c r="CN79" s="201">
        <f>SUM(CJ79:CM79)</f>
        <v>3314564.9699999997</v>
      </c>
      <c r="CO79" s="251">
        <v>7783321.9505604096</v>
      </c>
      <c r="CP79" s="250">
        <v>3528854.558461572</v>
      </c>
      <c r="CQ79" s="250">
        <v>11312176.509021983</v>
      </c>
      <c r="CR79" s="250">
        <v>7387064.4240056742</v>
      </c>
      <c r="CS79" s="252">
        <v>396257.52655473363</v>
      </c>
      <c r="CT79" s="213">
        <v>8186871.9524977393</v>
      </c>
      <c r="CU79" s="200">
        <v>3528854.558461572</v>
      </c>
      <c r="CV79" s="263">
        <v>11715726.510959314</v>
      </c>
      <c r="CW79" s="236">
        <f>AL79/('BASES BCE'!M79*1000)</f>
        <v>7.170293019047199E-3</v>
      </c>
      <c r="CX79" s="237">
        <f>AO79/('BASES BCE'!S79*1000)</f>
        <v>7.1319960765249346E-3</v>
      </c>
      <c r="CY79" s="237">
        <f>AR79/('BASES BCE'!Y79*1000)</f>
        <v>1.3308106526348822E-2</v>
      </c>
      <c r="CZ79" s="279">
        <f>AS79/('BASES BCE'!AE79*1000)</f>
        <v>1.1729987180907097E-2</v>
      </c>
      <c r="DA79" s="281">
        <v>305692</v>
      </c>
      <c r="DB79" s="285">
        <v>10082442.01</v>
      </c>
      <c r="DC79" s="286">
        <v>649675.78</v>
      </c>
      <c r="DD79" s="286">
        <v>9545016.1400000006</v>
      </c>
      <c r="DE79" s="286">
        <v>628883.85</v>
      </c>
      <c r="DF79" s="286">
        <v>422</v>
      </c>
      <c r="DG79" s="286">
        <v>53</v>
      </c>
      <c r="DH79" s="286">
        <v>38330</v>
      </c>
      <c r="DI79" s="286">
        <v>360</v>
      </c>
      <c r="DJ79" s="309"/>
      <c r="DK79" s="310">
        <v>1186.2106900000001</v>
      </c>
      <c r="DL79" s="315">
        <f t="shared" si="27"/>
        <v>43.869340993715035</v>
      </c>
      <c r="DM79" s="312">
        <f t="shared" si="28"/>
        <v>44.396531804143493</v>
      </c>
      <c r="DN79" s="312">
        <f t="shared" si="29"/>
        <v>44.930061734016235</v>
      </c>
      <c r="DO79" s="312">
        <f t="shared" si="20"/>
        <v>45.469999937363568</v>
      </c>
      <c r="DP79" s="312">
        <f t="shared" si="21"/>
        <v>47.690516092044319</v>
      </c>
      <c r="DQ79" s="312">
        <f t="shared" si="22"/>
        <v>48.090950857979536</v>
      </c>
      <c r="DR79" s="312">
        <f t="shared" si="23"/>
        <v>48.479583336076658</v>
      </c>
      <c r="DS79" s="312">
        <f t="shared" si="24"/>
        <v>48.85557050577583</v>
      </c>
      <c r="DT79" s="316">
        <f t="shared" si="25"/>
        <v>49.21722632595732</v>
      </c>
    </row>
    <row r="80" spans="1:124" x14ac:dyDescent="0.25">
      <c r="A80" s="191">
        <v>9</v>
      </c>
      <c r="B80" s="192" t="s">
        <v>348</v>
      </c>
      <c r="C80" s="2">
        <v>905</v>
      </c>
      <c r="D80" s="7" t="s">
        <v>80</v>
      </c>
      <c r="E80" s="63">
        <v>2195</v>
      </c>
      <c r="F80" s="41">
        <v>200</v>
      </c>
      <c r="G80" s="33">
        <v>2635</v>
      </c>
      <c r="H80" s="33">
        <v>97</v>
      </c>
      <c r="I80" s="33">
        <v>1799382.4285714289</v>
      </c>
      <c r="J80" s="33">
        <v>721221.71428571455</v>
      </c>
      <c r="K80" s="33">
        <v>87408</v>
      </c>
      <c r="L80" s="33">
        <v>66319.000000000029</v>
      </c>
      <c r="M80" s="33">
        <v>1785811.7142857143</v>
      </c>
      <c r="N80" s="33">
        <v>133870</v>
      </c>
      <c r="O80" s="33">
        <v>73598.000000000073</v>
      </c>
      <c r="P80" s="65">
        <f t="shared" si="17"/>
        <v>4670542.8571428582</v>
      </c>
      <c r="Q80" s="71">
        <v>476.00000000000006</v>
      </c>
      <c r="R80" s="72">
        <v>388.00000000000006</v>
      </c>
      <c r="S80" s="73">
        <f t="shared" si="18"/>
        <v>864.00000000000011</v>
      </c>
      <c r="T80" s="79">
        <v>6232164.0000000037</v>
      </c>
      <c r="U80" s="80">
        <v>276165</v>
      </c>
      <c r="V80" s="80">
        <v>674167.99999999988</v>
      </c>
      <c r="W80" s="81">
        <f t="shared" si="19"/>
        <v>7182497.0000000037</v>
      </c>
      <c r="X80" s="83">
        <v>455126.00000000006</v>
      </c>
      <c r="Y80" s="85">
        <v>2660760.4285714291</v>
      </c>
      <c r="Z80" s="86">
        <v>96.000000000000014</v>
      </c>
      <c r="AA80" s="333">
        <v>24576.97265625</v>
      </c>
      <c r="AB80" s="333">
        <v>24184.009765625</v>
      </c>
      <c r="AC80" s="333">
        <v>23799.412109375</v>
      </c>
      <c r="AD80" s="92">
        <v>23423</v>
      </c>
      <c r="AE80" s="92">
        <v>24567</v>
      </c>
      <c r="AF80" s="92">
        <v>24773</v>
      </c>
      <c r="AG80" s="92">
        <v>24973</v>
      </c>
      <c r="AH80" s="92">
        <v>25167</v>
      </c>
      <c r="AI80" s="93">
        <v>25353</v>
      </c>
      <c r="AJ80" s="166">
        <v>28374.25</v>
      </c>
      <c r="AK80" s="20">
        <v>29057.42</v>
      </c>
      <c r="AL80" s="21">
        <v>81628.199999999983</v>
      </c>
      <c r="AM80" s="101">
        <v>14730.85</v>
      </c>
      <c r="AN80" s="102">
        <v>7959.4699999999993</v>
      </c>
      <c r="AO80" s="194">
        <v>43621.78</v>
      </c>
      <c r="AP80" s="197">
        <v>31840.25</v>
      </c>
      <c r="AQ80" s="195">
        <v>36206.020000000004</v>
      </c>
      <c r="AR80" s="219">
        <v>102410.21</v>
      </c>
      <c r="AS80" s="222">
        <v>199659.03999999998</v>
      </c>
      <c r="AT80" s="220">
        <v>296666.00550000003</v>
      </c>
      <c r="AU80" s="240">
        <v>321120.04850000003</v>
      </c>
      <c r="AV80" s="247">
        <v>176960.18</v>
      </c>
      <c r="AW80" s="248">
        <v>2976863.01</v>
      </c>
      <c r="AX80" s="241">
        <v>141.22</v>
      </c>
      <c r="AY80" s="173">
        <v>12020019.630000001</v>
      </c>
      <c r="AZ80" s="173"/>
      <c r="BA80" s="173"/>
      <c r="BB80" s="173"/>
      <c r="BC80" s="173">
        <v>12020160.850000001</v>
      </c>
      <c r="BD80" s="171"/>
      <c r="BE80" s="171"/>
      <c r="BF80" s="171"/>
      <c r="BG80" s="171"/>
      <c r="BH80" s="171"/>
      <c r="BI80" s="172"/>
      <c r="BJ80" s="176"/>
      <c r="BK80" s="175">
        <v>231700</v>
      </c>
      <c r="BL80" s="175">
        <v>3160268.3500000006</v>
      </c>
      <c r="BM80" s="175"/>
      <c r="BN80" s="175">
        <v>3391968.3500000006</v>
      </c>
      <c r="BO80" s="175"/>
      <c r="BP80" s="175">
        <v>529671.79</v>
      </c>
      <c r="BQ80" s="175">
        <v>422140.39</v>
      </c>
      <c r="BR80" s="175"/>
      <c r="BS80" s="177">
        <v>951812.18</v>
      </c>
      <c r="BT80" s="181"/>
      <c r="BU80" s="182">
        <v>5728767.8799999999</v>
      </c>
      <c r="BV80" s="182">
        <v>6567181.0800000001</v>
      </c>
      <c r="BW80" s="182"/>
      <c r="BX80" s="182"/>
      <c r="BY80" s="182">
        <v>12295948.959999999</v>
      </c>
      <c r="BZ80" s="182"/>
      <c r="CA80" s="182">
        <v>749483.43</v>
      </c>
      <c r="CB80" s="182">
        <v>580241.48</v>
      </c>
      <c r="CC80" s="182"/>
      <c r="CD80" s="183">
        <v>1329724.9100000001</v>
      </c>
      <c r="CE80" s="188"/>
      <c r="CF80" s="187">
        <v>2840549.0599999996</v>
      </c>
      <c r="CG80" s="187"/>
      <c r="CH80" s="187"/>
      <c r="CI80" s="187">
        <f>SUM(CE80:CH80)</f>
        <v>2840549.0599999996</v>
      </c>
      <c r="CJ80" s="187"/>
      <c r="CK80" s="187">
        <v>945416.91999999993</v>
      </c>
      <c r="CL80" s="187">
        <v>610584.94000000006</v>
      </c>
      <c r="CM80" s="187"/>
      <c r="CN80" s="201">
        <f>SUM(CJ80:CM80)</f>
        <v>1556001.8599999999</v>
      </c>
      <c r="CO80" s="251">
        <v>3525750.8636898575</v>
      </c>
      <c r="CP80" s="250">
        <v>1662580.8828186095</v>
      </c>
      <c r="CQ80" s="250">
        <v>5188331.7465084679</v>
      </c>
      <c r="CR80" s="250">
        <v>3440954.3070525476</v>
      </c>
      <c r="CS80" s="252">
        <v>84796.556637310365</v>
      </c>
      <c r="CT80" s="213">
        <v>3950763.666844842</v>
      </c>
      <c r="CU80" s="200">
        <v>1662580.8828186095</v>
      </c>
      <c r="CV80" s="263">
        <v>5613344.5496634496</v>
      </c>
      <c r="CW80" s="236">
        <f>AL80/('BASES BCE'!M80*1000)</f>
        <v>2.5715910637345843E-3</v>
      </c>
      <c r="CX80" s="237">
        <f>AO80/('BASES BCE'!S80*1000)</f>
        <v>1.1105772697184825E-3</v>
      </c>
      <c r="CY80" s="237">
        <f>AR80/('BASES BCE'!Y80*1000)</f>
        <v>3.0025226474516844E-3</v>
      </c>
      <c r="CZ80" s="279">
        <f>AS80/('BASES BCE'!AE80*1000)</f>
        <v>6.8320905879026518E-3</v>
      </c>
      <c r="DA80" s="281">
        <v>290000</v>
      </c>
      <c r="DB80" s="285">
        <v>6514897.21</v>
      </c>
      <c r="DC80" s="286">
        <v>322812.88</v>
      </c>
      <c r="DD80" s="286">
        <v>5622955.1600000001</v>
      </c>
      <c r="DE80" s="286">
        <v>222491.85</v>
      </c>
      <c r="DF80" s="286">
        <v>127</v>
      </c>
      <c r="DG80" s="286">
        <v>25</v>
      </c>
      <c r="DH80" s="286">
        <v>2388.36</v>
      </c>
      <c r="DI80" s="286">
        <v>166.1</v>
      </c>
      <c r="DJ80" s="309"/>
      <c r="DK80" s="310">
        <v>758.02588996763802</v>
      </c>
      <c r="DL80" s="315">
        <f t="shared" si="27"/>
        <v>32.422339370623938</v>
      </c>
      <c r="DM80" s="312">
        <f t="shared" si="28"/>
        <v>31.903936376971867</v>
      </c>
      <c r="DN80" s="312">
        <f t="shared" si="29"/>
        <v>31.396568935648169</v>
      </c>
      <c r="DO80" s="312">
        <f t="shared" si="20"/>
        <v>30.899999999999981</v>
      </c>
      <c r="DP80" s="312">
        <f t="shared" si="21"/>
        <v>32.409183281390064</v>
      </c>
      <c r="DQ80" s="312">
        <f t="shared" si="22"/>
        <v>32.680941809332687</v>
      </c>
      <c r="DR80" s="312">
        <f t="shared" si="23"/>
        <v>32.944785040344939</v>
      </c>
      <c r="DS80" s="312">
        <f t="shared" si="24"/>
        <v>33.200712974426821</v>
      </c>
      <c r="DT80" s="316">
        <f t="shared" si="25"/>
        <v>33.446087179268218</v>
      </c>
    </row>
    <row r="81" spans="1:124" x14ac:dyDescent="0.25">
      <c r="A81" s="193">
        <v>9</v>
      </c>
      <c r="B81" s="192" t="s">
        <v>348</v>
      </c>
      <c r="C81" s="2">
        <v>906</v>
      </c>
      <c r="D81" s="7" t="s">
        <v>81</v>
      </c>
      <c r="E81" s="63">
        <v>96523.000000000029</v>
      </c>
      <c r="F81" s="41">
        <v>17835</v>
      </c>
      <c r="G81" s="33">
        <v>64570</v>
      </c>
      <c r="H81" s="33">
        <v>8535</v>
      </c>
      <c r="I81" s="33">
        <v>15927805.428571427</v>
      </c>
      <c r="J81" s="33">
        <v>12835184.142857131</v>
      </c>
      <c r="K81" s="33">
        <v>7017270</v>
      </c>
      <c r="L81" s="33">
        <v>12096146.285714293</v>
      </c>
      <c r="M81" s="33">
        <v>66506037.571428604</v>
      </c>
      <c r="N81" s="33">
        <v>5176137.7142857164</v>
      </c>
      <c r="O81" s="33">
        <v>1707854.285714285</v>
      </c>
      <c r="P81" s="65">
        <f t="shared" si="17"/>
        <v>121357375.42857146</v>
      </c>
      <c r="Q81" s="71">
        <v>3659</v>
      </c>
      <c r="R81" s="72">
        <v>3007.0000000000027</v>
      </c>
      <c r="S81" s="73">
        <f t="shared" si="18"/>
        <v>6666.0000000000027</v>
      </c>
      <c r="T81" s="79">
        <v>597076003</v>
      </c>
      <c r="U81" s="80">
        <v>1667749.2857142854</v>
      </c>
      <c r="V81" s="80">
        <v>4922020.4285714272</v>
      </c>
      <c r="W81" s="81">
        <f t="shared" si="19"/>
        <v>603665772.71428573</v>
      </c>
      <c r="X81" s="83">
        <v>21656899.571428608</v>
      </c>
      <c r="Y81" s="85">
        <v>98454638</v>
      </c>
      <c r="Z81" s="86">
        <v>993.0000000000008</v>
      </c>
      <c r="AA81" s="333">
        <v>106365.03125</v>
      </c>
      <c r="AB81" s="333">
        <v>110769.5625</v>
      </c>
      <c r="AC81" s="333">
        <v>115418.6875</v>
      </c>
      <c r="AD81" s="92">
        <v>120326</v>
      </c>
      <c r="AE81" s="92">
        <v>128192</v>
      </c>
      <c r="AF81" s="92">
        <v>132777</v>
      </c>
      <c r="AG81" s="92">
        <v>137473</v>
      </c>
      <c r="AH81" s="92">
        <v>142287</v>
      </c>
      <c r="AI81" s="93">
        <v>147219</v>
      </c>
      <c r="AJ81" s="166">
        <v>1276953.9300000002</v>
      </c>
      <c r="AK81" s="20">
        <v>584966.17999999993</v>
      </c>
      <c r="AL81" s="21">
        <v>2092128.55</v>
      </c>
      <c r="AM81" s="101">
        <v>1598620.2199999997</v>
      </c>
      <c r="AN81" s="102">
        <v>710725.66</v>
      </c>
      <c r="AO81" s="194">
        <v>2617658.59</v>
      </c>
      <c r="AP81" s="197">
        <v>1756636.3</v>
      </c>
      <c r="AQ81" s="195">
        <v>1153449.8400000001</v>
      </c>
      <c r="AR81" s="219">
        <v>3360256.2800000003</v>
      </c>
      <c r="AS81" s="222">
        <v>4503749.0599999996</v>
      </c>
      <c r="AT81" s="220">
        <v>6090684.8733999999</v>
      </c>
      <c r="AU81" s="240">
        <v>7445480.6639999999</v>
      </c>
      <c r="AV81" s="247">
        <v>12800922.780000001</v>
      </c>
      <c r="AW81" s="248">
        <v>76233538.219999999</v>
      </c>
      <c r="AX81" s="241">
        <v>26313.47</v>
      </c>
      <c r="AY81" s="173">
        <v>5946447.0599999996</v>
      </c>
      <c r="AZ81" s="173"/>
      <c r="BA81" s="173"/>
      <c r="BB81" s="173"/>
      <c r="BC81" s="173">
        <v>5972760.5299999993</v>
      </c>
      <c r="BD81" s="173"/>
      <c r="BE81" s="173">
        <v>2850573.24</v>
      </c>
      <c r="BF81" s="173"/>
      <c r="BG81" s="173"/>
      <c r="BH81" s="173"/>
      <c r="BI81" s="174">
        <v>2850573.24</v>
      </c>
      <c r="BJ81" s="176">
        <v>74204.67</v>
      </c>
      <c r="BK81" s="175">
        <v>8070631.8200000003</v>
      </c>
      <c r="BL81" s="175">
        <v>1057527.3900000001</v>
      </c>
      <c r="BM81" s="175"/>
      <c r="BN81" s="175">
        <v>9202363.8800000008</v>
      </c>
      <c r="BO81" s="175"/>
      <c r="BP81" s="175">
        <v>4991781.68</v>
      </c>
      <c r="BQ81" s="175">
        <v>754378.99</v>
      </c>
      <c r="BR81" s="175"/>
      <c r="BS81" s="177">
        <v>5746160.6699999999</v>
      </c>
      <c r="BT81" s="181"/>
      <c r="BU81" s="182">
        <v>20534848.759999998</v>
      </c>
      <c r="BV81" s="182">
        <v>4129120.68</v>
      </c>
      <c r="BW81" s="182"/>
      <c r="BX81" s="182"/>
      <c r="BY81" s="182">
        <v>24663969.439999998</v>
      </c>
      <c r="BZ81" s="182"/>
      <c r="CA81" s="182">
        <v>6233612.3199999994</v>
      </c>
      <c r="CB81" s="182">
        <v>865771.48</v>
      </c>
      <c r="CC81" s="182"/>
      <c r="CD81" s="183">
        <v>7099383.7999999989</v>
      </c>
      <c r="CE81" s="188"/>
      <c r="CF81" s="187">
        <v>13111006.549999997</v>
      </c>
      <c r="CG81" s="187"/>
      <c r="CH81" s="187"/>
      <c r="CI81" s="187">
        <f>SUM(CE81:CH81)</f>
        <v>13111006.549999997</v>
      </c>
      <c r="CJ81" s="187"/>
      <c r="CK81" s="187">
        <v>7288128.2199999997</v>
      </c>
      <c r="CL81" s="187">
        <v>935782.82000000007</v>
      </c>
      <c r="CM81" s="187"/>
      <c r="CN81" s="201">
        <f>SUM(CJ81:CM81)</f>
        <v>8223911.04</v>
      </c>
      <c r="CO81" s="251">
        <v>14947548.220687294</v>
      </c>
      <c r="CP81" s="250">
        <v>4641251.0037173443</v>
      </c>
      <c r="CQ81" s="250">
        <v>19588799.224404633</v>
      </c>
      <c r="CR81" s="250">
        <v>14529147.691598263</v>
      </c>
      <c r="CS81" s="252">
        <v>418400.52908904344</v>
      </c>
      <c r="CT81" s="213">
        <v>17810932.252101835</v>
      </c>
      <c r="CU81" s="200">
        <v>4641251.0037173443</v>
      </c>
      <c r="CV81" s="263">
        <v>22452183.255819168</v>
      </c>
      <c r="CW81" s="236">
        <f>AL81/('BASES BCE'!M81*1000)</f>
        <v>1.1654804154749137E-2</v>
      </c>
      <c r="CX81" s="237">
        <f>AO81/('BASES BCE'!S81*1000)</f>
        <v>1.3809286507339983E-2</v>
      </c>
      <c r="CY81" s="237">
        <f>AR81/('BASES BCE'!Y81*1000)</f>
        <v>2.1884730439538633E-2</v>
      </c>
      <c r="CZ81" s="279">
        <f>AS81/('BASES BCE'!AE81*1000)</f>
        <v>1.5128336467258622E-2</v>
      </c>
      <c r="DA81" s="281">
        <v>35000</v>
      </c>
      <c r="DB81" s="285">
        <v>34250069.450000003</v>
      </c>
      <c r="DC81" s="286">
        <v>2084457.84</v>
      </c>
      <c r="DD81" s="286">
        <v>20190735.23</v>
      </c>
      <c r="DE81" s="286">
        <v>1095966.03</v>
      </c>
      <c r="DF81" s="286">
        <v>499</v>
      </c>
      <c r="DG81" s="286">
        <v>34</v>
      </c>
      <c r="DH81" s="286">
        <v>13860</v>
      </c>
      <c r="DI81" s="286">
        <v>1148.0999999999999</v>
      </c>
      <c r="DJ81" s="309"/>
      <c r="DK81" s="310">
        <v>462.06366882992199</v>
      </c>
      <c r="DL81" s="315">
        <f t="shared" si="27"/>
        <v>230.19561680611426</v>
      </c>
      <c r="DM81" s="312">
        <f t="shared" si="28"/>
        <v>239.72792057099051</v>
      </c>
      <c r="DN81" s="312">
        <f t="shared" si="29"/>
        <v>249.78957508663964</v>
      </c>
      <c r="DO81" s="312">
        <f t="shared" si="20"/>
        <v>260.41000000000003</v>
      </c>
      <c r="DP81" s="312">
        <f t="shared" si="21"/>
        <v>277.43362797732829</v>
      </c>
      <c r="DQ81" s="312">
        <f t="shared" si="22"/>
        <v>287.35650291707532</v>
      </c>
      <c r="DR81" s="312">
        <f t="shared" si="23"/>
        <v>297.51960449113244</v>
      </c>
      <c r="DS81" s="312">
        <f t="shared" si="24"/>
        <v>307.93808212688867</v>
      </c>
      <c r="DT81" s="316">
        <f t="shared" si="25"/>
        <v>318.6119358243439</v>
      </c>
    </row>
    <row r="82" spans="1:124" x14ac:dyDescent="0.25">
      <c r="A82" s="191">
        <v>9</v>
      </c>
      <c r="B82" s="192" t="s">
        <v>348</v>
      </c>
      <c r="C82" s="2">
        <v>907</v>
      </c>
      <c r="D82" s="7" t="s">
        <v>82</v>
      </c>
      <c r="E82" s="63">
        <v>20238829</v>
      </c>
      <c r="F82" s="41">
        <v>975871.99999999988</v>
      </c>
      <c r="G82" s="33">
        <v>280584</v>
      </c>
      <c r="H82" s="33">
        <v>238033</v>
      </c>
      <c r="I82" s="33">
        <v>101179517.57142854</v>
      </c>
      <c r="J82" s="33">
        <v>622641149.00000012</v>
      </c>
      <c r="K82" s="33">
        <v>17353718.000000015</v>
      </c>
      <c r="L82" s="33">
        <v>18836223.285714284</v>
      </c>
      <c r="M82" s="33">
        <v>223134420.00000009</v>
      </c>
      <c r="N82" s="33">
        <v>46679685.857142821</v>
      </c>
      <c r="O82" s="33">
        <v>12979297.999999994</v>
      </c>
      <c r="P82" s="65">
        <f t="shared" si="17"/>
        <v>1044298500.7142859</v>
      </c>
      <c r="Q82" s="71">
        <v>17154.000000000004</v>
      </c>
      <c r="R82" s="72">
        <v>13948.000000000004</v>
      </c>
      <c r="S82" s="73">
        <f t="shared" si="18"/>
        <v>31102.000000000007</v>
      </c>
      <c r="T82" s="79">
        <v>1634995647.142859</v>
      </c>
      <c r="U82" s="80">
        <v>20798531.142857142</v>
      </c>
      <c r="V82" s="80">
        <v>77853181.857142866</v>
      </c>
      <c r="W82" s="81">
        <f t="shared" si="19"/>
        <v>1733647360.142859</v>
      </c>
      <c r="X82" s="83">
        <v>4076444684.7142854</v>
      </c>
      <c r="Y82" s="85">
        <v>881965510.28571498</v>
      </c>
      <c r="Z82" s="86">
        <v>669</v>
      </c>
      <c r="AA82" s="333">
        <v>214657.953125</v>
      </c>
      <c r="AB82" s="333">
        <v>221476.109375</v>
      </c>
      <c r="AC82" s="333">
        <v>228510.828125</v>
      </c>
      <c r="AD82" s="92">
        <v>235769</v>
      </c>
      <c r="AE82" s="92">
        <v>250033</v>
      </c>
      <c r="AF82" s="92">
        <v>256954</v>
      </c>
      <c r="AG82" s="92">
        <v>263970</v>
      </c>
      <c r="AH82" s="92">
        <v>271085</v>
      </c>
      <c r="AI82" s="93">
        <v>278296</v>
      </c>
      <c r="AJ82" s="166">
        <v>13577360.299999999</v>
      </c>
      <c r="AK82" s="20">
        <v>32883178.66</v>
      </c>
      <c r="AL82" s="21">
        <v>47387198.109999999</v>
      </c>
      <c r="AM82" s="101">
        <v>16637879.49</v>
      </c>
      <c r="AN82" s="102">
        <v>33679368.780000001</v>
      </c>
      <c r="AO82" s="194">
        <v>51885135.24000001</v>
      </c>
      <c r="AP82" s="197">
        <v>23081383.179999996</v>
      </c>
      <c r="AQ82" s="195">
        <v>38645012.95000001</v>
      </c>
      <c r="AR82" s="219">
        <v>63935518.500000007</v>
      </c>
      <c r="AS82" s="222">
        <v>87013534.020000011</v>
      </c>
      <c r="AT82" s="220">
        <v>81270011.951200023</v>
      </c>
      <c r="AU82" s="240">
        <v>67997216.620399997</v>
      </c>
      <c r="AV82" s="247">
        <v>235927641.40000001</v>
      </c>
      <c r="AW82" s="248">
        <v>111141662.12</v>
      </c>
      <c r="AX82" s="242"/>
      <c r="AY82" s="171"/>
      <c r="AZ82" s="171"/>
      <c r="BA82" s="171"/>
      <c r="BB82" s="171"/>
      <c r="BC82" s="171"/>
      <c r="BD82" s="171"/>
      <c r="BE82" s="171"/>
      <c r="BF82" s="171"/>
      <c r="BG82" s="171"/>
      <c r="BH82" s="171"/>
      <c r="BI82" s="172"/>
      <c r="BJ82" s="176"/>
      <c r="BK82" s="175"/>
      <c r="BL82" s="175"/>
      <c r="BM82" s="175"/>
      <c r="BN82" s="175"/>
      <c r="BO82" s="175"/>
      <c r="BP82" s="175"/>
      <c r="BQ82" s="175"/>
      <c r="BR82" s="175"/>
      <c r="BS82" s="177"/>
      <c r="BT82" s="181"/>
      <c r="BU82" s="182"/>
      <c r="BV82" s="182"/>
      <c r="BW82" s="182"/>
      <c r="BX82" s="182"/>
      <c r="BY82" s="182"/>
      <c r="BZ82" s="182"/>
      <c r="CA82" s="182"/>
      <c r="CB82" s="182"/>
      <c r="CC82" s="182"/>
      <c r="CD82" s="183"/>
      <c r="CE82" s="188"/>
      <c r="CF82" s="187"/>
      <c r="CG82" s="187"/>
      <c r="CH82" s="187"/>
      <c r="CI82" s="187"/>
      <c r="CJ82" s="187"/>
      <c r="CK82" s="187"/>
      <c r="CL82" s="187"/>
      <c r="CM82" s="187"/>
      <c r="CN82" s="201"/>
      <c r="CO82" s="251">
        <v>38905418.565314755</v>
      </c>
      <c r="CP82" s="250">
        <v>12902914.77274083</v>
      </c>
      <c r="CQ82" s="250">
        <v>51808333.338055573</v>
      </c>
      <c r="CR82" s="250">
        <v>38326851.973378263</v>
      </c>
      <c r="CS82" s="252">
        <v>578566.59193650412</v>
      </c>
      <c r="CT82" s="213">
        <v>44177128.355647482</v>
      </c>
      <c r="CU82" s="200">
        <v>12902914.77274083</v>
      </c>
      <c r="CV82" s="263">
        <v>57080043.128388323</v>
      </c>
      <c r="CW82" s="236">
        <f>AL82/('BASES BCE'!M82*1000)</f>
        <v>7.5271686680037142E-2</v>
      </c>
      <c r="CX82" s="237">
        <f>AO82/('BASES BCE'!S82*1000)</f>
        <v>7.2851690056748089E-2</v>
      </c>
      <c r="CY82" s="237">
        <f>AR82/('BASES BCE'!Y82*1000)</f>
        <v>9.3918846583810389E-2</v>
      </c>
      <c r="CZ82" s="279">
        <f>AS82/('BASES BCE'!AE82*1000)</f>
        <v>0.12523031733173465</v>
      </c>
      <c r="DA82" s="281">
        <v>4682635.68</v>
      </c>
      <c r="DB82" s="285">
        <v>40694638.479999997</v>
      </c>
      <c r="DC82" s="286">
        <v>5096459.58</v>
      </c>
      <c r="DD82" s="286">
        <v>39102587.68</v>
      </c>
      <c r="DE82" s="286">
        <v>4684382.88</v>
      </c>
      <c r="DF82" s="286">
        <v>847</v>
      </c>
      <c r="DG82" s="286">
        <v>85</v>
      </c>
      <c r="DH82" s="286">
        <v>65400</v>
      </c>
      <c r="DI82" s="286">
        <v>1122.1600000000001</v>
      </c>
      <c r="DJ82" s="309"/>
      <c r="DK82" s="310">
        <v>300.18971224853601</v>
      </c>
      <c r="DL82" s="315">
        <f t="shared" si="27"/>
        <v>715.07431589553698</v>
      </c>
      <c r="DM82" s="312">
        <f t="shared" si="28"/>
        <v>737.78714039218414</v>
      </c>
      <c r="DN82" s="312">
        <f t="shared" si="29"/>
        <v>761.22138368222647</v>
      </c>
      <c r="DO82" s="312">
        <f t="shared" si="20"/>
        <v>785.39999999999941</v>
      </c>
      <c r="DP82" s="312">
        <f t="shared" si="21"/>
        <v>832.91661838494394</v>
      </c>
      <c r="DQ82" s="312">
        <f t="shared" si="22"/>
        <v>855.97203873282683</v>
      </c>
      <c r="DR82" s="312">
        <f t="shared" si="23"/>
        <v>879.34392562211247</v>
      </c>
      <c r="DS82" s="312">
        <f t="shared" si="24"/>
        <v>903.04560395980741</v>
      </c>
      <c r="DT82" s="316">
        <f t="shared" si="25"/>
        <v>927.0670800656568</v>
      </c>
    </row>
    <row r="83" spans="1:124" x14ac:dyDescent="0.25">
      <c r="A83" s="193">
        <v>9</v>
      </c>
      <c r="B83" s="192" t="s">
        <v>348</v>
      </c>
      <c r="C83" s="2">
        <v>908</v>
      </c>
      <c r="D83" s="7" t="s">
        <v>83</v>
      </c>
      <c r="E83" s="63">
        <v>127826.00000000001</v>
      </c>
      <c r="F83" s="41">
        <v>2950</v>
      </c>
      <c r="G83" s="33">
        <v>44858</v>
      </c>
      <c r="H83" s="33">
        <v>110161</v>
      </c>
      <c r="I83" s="33">
        <v>7596940.8571428601</v>
      </c>
      <c r="J83" s="33">
        <v>4529052.0000000009</v>
      </c>
      <c r="K83" s="33">
        <v>682672.28571428533</v>
      </c>
      <c r="L83" s="33">
        <v>460786.71428571449</v>
      </c>
      <c r="M83" s="33">
        <v>37726501.428571381</v>
      </c>
      <c r="N83" s="33">
        <v>2022653.2857142871</v>
      </c>
      <c r="O83" s="33">
        <v>608579.42857142887</v>
      </c>
      <c r="P83" s="65">
        <f t="shared" si="17"/>
        <v>53785154.999999948</v>
      </c>
      <c r="Q83" s="71">
        <v>2234.9999999999995</v>
      </c>
      <c r="R83" s="72">
        <v>1941.0000000000018</v>
      </c>
      <c r="S83" s="73">
        <f t="shared" si="18"/>
        <v>4176.0000000000018</v>
      </c>
      <c r="T83" s="79">
        <v>80040324.428571329</v>
      </c>
      <c r="U83" s="80">
        <v>802558</v>
      </c>
      <c r="V83" s="80">
        <v>4749346.0000000028</v>
      </c>
      <c r="W83" s="81">
        <f t="shared" si="19"/>
        <v>85592228.428571329</v>
      </c>
      <c r="X83" s="83">
        <v>7848868.428571431</v>
      </c>
      <c r="Y83" s="85">
        <v>43399012.428571403</v>
      </c>
      <c r="Z83" s="86">
        <v>53</v>
      </c>
      <c r="AA83" s="333">
        <v>71020.2421875</v>
      </c>
      <c r="AB83" s="333">
        <v>72142.6015625</v>
      </c>
      <c r="AC83" s="333">
        <v>73286.046875</v>
      </c>
      <c r="AD83" s="92">
        <v>74451</v>
      </c>
      <c r="AE83" s="92">
        <v>78250</v>
      </c>
      <c r="AF83" s="92">
        <v>79190</v>
      </c>
      <c r="AG83" s="92">
        <v>80115</v>
      </c>
      <c r="AH83" s="92">
        <v>81024</v>
      </c>
      <c r="AI83" s="93">
        <v>81915</v>
      </c>
      <c r="AJ83" s="166">
        <v>425622.75000000006</v>
      </c>
      <c r="AK83" s="20">
        <v>57762.729999999981</v>
      </c>
      <c r="AL83" s="21">
        <v>604360.52</v>
      </c>
      <c r="AM83" s="101">
        <v>523751.05000000005</v>
      </c>
      <c r="AN83" s="102">
        <v>99631.250000000015</v>
      </c>
      <c r="AO83" s="194">
        <v>790980.69</v>
      </c>
      <c r="AP83" s="197">
        <v>829752.25</v>
      </c>
      <c r="AQ83" s="195">
        <v>318166.74</v>
      </c>
      <c r="AR83" s="219">
        <v>1413102.8499999999</v>
      </c>
      <c r="AS83" s="222">
        <v>1610017.79</v>
      </c>
      <c r="AT83" s="220">
        <v>2190800.6901000002</v>
      </c>
      <c r="AU83" s="240">
        <v>2306799.1308999998</v>
      </c>
      <c r="AV83" s="247">
        <v>650582.05000000005</v>
      </c>
      <c r="AW83" s="248">
        <v>20876294.919999998</v>
      </c>
      <c r="AX83" s="241">
        <v>1162198.92</v>
      </c>
      <c r="AY83" s="173"/>
      <c r="AZ83" s="173"/>
      <c r="BA83" s="173"/>
      <c r="BB83" s="173"/>
      <c r="BC83" s="173">
        <v>1162198.92</v>
      </c>
      <c r="BD83" s="173">
        <v>1417206.98</v>
      </c>
      <c r="BE83" s="173"/>
      <c r="BF83" s="173"/>
      <c r="BG83" s="173"/>
      <c r="BH83" s="173"/>
      <c r="BI83" s="174">
        <v>1417206.98</v>
      </c>
      <c r="BJ83" s="176">
        <v>1333333.74</v>
      </c>
      <c r="BK83" s="175"/>
      <c r="BL83" s="175"/>
      <c r="BM83" s="175"/>
      <c r="BN83" s="175">
        <v>1333333.74</v>
      </c>
      <c r="BO83" s="175">
        <v>1869891.74</v>
      </c>
      <c r="BP83" s="175"/>
      <c r="BQ83" s="175"/>
      <c r="BR83" s="175"/>
      <c r="BS83" s="177">
        <v>1869891.74</v>
      </c>
      <c r="BT83" s="181">
        <v>3412034.54</v>
      </c>
      <c r="BU83" s="182"/>
      <c r="BV83" s="182"/>
      <c r="BW83" s="182"/>
      <c r="BX83" s="182"/>
      <c r="BY83" s="182">
        <v>3412034.54</v>
      </c>
      <c r="BZ83" s="182">
        <v>2142521.39</v>
      </c>
      <c r="CA83" s="182"/>
      <c r="CB83" s="182"/>
      <c r="CC83" s="182"/>
      <c r="CD83" s="183">
        <v>2142521.39</v>
      </c>
      <c r="CE83" s="188">
        <v>1881128.7</v>
      </c>
      <c r="CF83" s="187"/>
      <c r="CG83" s="187"/>
      <c r="CH83" s="187"/>
      <c r="CI83" s="187">
        <f>SUM(CE83:CH83)</f>
        <v>1881128.7</v>
      </c>
      <c r="CJ83" s="187">
        <v>1742265.17</v>
      </c>
      <c r="CK83" s="187"/>
      <c r="CL83" s="187"/>
      <c r="CM83" s="187"/>
      <c r="CN83" s="201">
        <f>SUM(CJ83:CM83)</f>
        <v>1742265.17</v>
      </c>
      <c r="CO83" s="251">
        <v>4348120.4133922998</v>
      </c>
      <c r="CP83" s="250">
        <v>1807331.5045812898</v>
      </c>
      <c r="CQ83" s="250">
        <v>6155451.9179735892</v>
      </c>
      <c r="CR83" s="250">
        <v>4254566.9872495411</v>
      </c>
      <c r="CS83" s="252">
        <v>93553.426142759985</v>
      </c>
      <c r="CT83" s="213">
        <v>4631394.4345192192</v>
      </c>
      <c r="CU83" s="200">
        <v>1807331.5045812898</v>
      </c>
      <c r="CV83" s="263">
        <v>6438725.9391005076</v>
      </c>
      <c r="CW83" s="236">
        <f>AL83/('BASES BCE'!M83*1000)</f>
        <v>4.4231468271220577E-3</v>
      </c>
      <c r="CX83" s="237">
        <f>AO83/('BASES BCE'!S83*1000)</f>
        <v>6.2822637739929736E-3</v>
      </c>
      <c r="CY83" s="237">
        <f>AR83/('BASES BCE'!Y83*1000)</f>
        <v>7.1114984921069159E-3</v>
      </c>
      <c r="CZ83" s="279">
        <f>AS83/('BASES BCE'!AE83*1000)</f>
        <v>1.8162324844322737E-2</v>
      </c>
      <c r="DA83" s="281">
        <v>1602523.32</v>
      </c>
      <c r="DB83" s="285">
        <v>18254332.219999999</v>
      </c>
      <c r="DC83" s="286">
        <v>2682195.39</v>
      </c>
      <c r="DD83" s="286">
        <v>12314744.199999999</v>
      </c>
      <c r="DE83" s="286">
        <v>2163744.59</v>
      </c>
      <c r="DF83" s="286">
        <v>351</v>
      </c>
      <c r="DG83" s="286">
        <v>48</v>
      </c>
      <c r="DH83" s="286">
        <v>11477.76</v>
      </c>
      <c r="DI83" s="286">
        <v>750</v>
      </c>
      <c r="DJ83" s="309"/>
      <c r="DK83" s="310">
        <v>715.73735820034597</v>
      </c>
      <c r="DL83" s="315">
        <f t="shared" si="27"/>
        <v>99.226680532749739</v>
      </c>
      <c r="DM83" s="312">
        <f t="shared" si="28"/>
        <v>100.79479677279353</v>
      </c>
      <c r="DN83" s="312">
        <f t="shared" si="29"/>
        <v>102.39237345284148</v>
      </c>
      <c r="DO83" s="312">
        <f t="shared" si="20"/>
        <v>104.02000000000002</v>
      </c>
      <c r="DP83" s="312">
        <f t="shared" si="21"/>
        <v>109.32781292393656</v>
      </c>
      <c r="DQ83" s="312">
        <f t="shared" si="22"/>
        <v>110.64114383957235</v>
      </c>
      <c r="DR83" s="312">
        <f t="shared" si="23"/>
        <v>111.93351734697991</v>
      </c>
      <c r="DS83" s="312">
        <f t="shared" si="24"/>
        <v>113.2035362856107</v>
      </c>
      <c r="DT83" s="316">
        <f t="shared" si="25"/>
        <v>114.44840633436759</v>
      </c>
    </row>
    <row r="84" spans="1:124" x14ac:dyDescent="0.25">
      <c r="A84" s="191">
        <v>9</v>
      </c>
      <c r="B84" s="192" t="s">
        <v>348</v>
      </c>
      <c r="C84" s="2">
        <v>909</v>
      </c>
      <c r="D84" s="7" t="s">
        <v>84</v>
      </c>
      <c r="E84" s="63">
        <v>93810.000000000015</v>
      </c>
      <c r="F84" s="41">
        <v>1220</v>
      </c>
      <c r="G84" s="33">
        <v>19980</v>
      </c>
      <c r="H84" s="33">
        <v>2330</v>
      </c>
      <c r="I84" s="33">
        <v>6780202.285714291</v>
      </c>
      <c r="J84" s="33">
        <v>10010761.85714286</v>
      </c>
      <c r="K84" s="33">
        <v>1393094.8571428566</v>
      </c>
      <c r="L84" s="33">
        <v>749372.42857142852</v>
      </c>
      <c r="M84" s="33">
        <v>32785018.571428604</v>
      </c>
      <c r="N84" s="33">
        <v>1714377.1428571448</v>
      </c>
      <c r="O84" s="33">
        <v>513970.00000000047</v>
      </c>
      <c r="P84" s="65">
        <f t="shared" si="17"/>
        <v>53970327.142857186</v>
      </c>
      <c r="Q84" s="71">
        <v>2190.0000000000005</v>
      </c>
      <c r="R84" s="72">
        <v>1950.0000000000005</v>
      </c>
      <c r="S84" s="73">
        <f t="shared" si="18"/>
        <v>4140.0000000000009</v>
      </c>
      <c r="T84" s="79">
        <v>72613898</v>
      </c>
      <c r="U84" s="80">
        <v>2385925.9999999991</v>
      </c>
      <c r="V84" s="80">
        <v>2223606.9999999986</v>
      </c>
      <c r="W84" s="81">
        <f t="shared" si="19"/>
        <v>77223431</v>
      </c>
      <c r="X84" s="83">
        <v>4925396.9999999991</v>
      </c>
      <c r="Y84" s="85">
        <v>44938247.714285687</v>
      </c>
      <c r="Z84" s="86">
        <v>255.00000000000006</v>
      </c>
      <c r="AA84" s="333">
        <v>40840.6953125</v>
      </c>
      <c r="AB84" s="333">
        <v>42113.078125</v>
      </c>
      <c r="AC84" s="333">
        <v>43425.1015625</v>
      </c>
      <c r="AD84" s="92">
        <v>44778</v>
      </c>
      <c r="AE84" s="92">
        <v>47471</v>
      </c>
      <c r="AF84" s="92">
        <v>48757</v>
      </c>
      <c r="AG84" s="92">
        <v>50060</v>
      </c>
      <c r="AH84" s="92">
        <v>51380</v>
      </c>
      <c r="AI84" s="93">
        <v>52717</v>
      </c>
      <c r="AJ84" s="166">
        <v>790611.49000000011</v>
      </c>
      <c r="AK84" s="20">
        <v>423477.88000000006</v>
      </c>
      <c r="AL84" s="21">
        <v>1387415.08</v>
      </c>
      <c r="AM84" s="101">
        <v>947033.66000000015</v>
      </c>
      <c r="AN84" s="102">
        <v>418708.33999999997</v>
      </c>
      <c r="AO84" s="194">
        <v>1592666.7000000002</v>
      </c>
      <c r="AP84" s="197">
        <v>1530123.25</v>
      </c>
      <c r="AQ84" s="195">
        <v>454199.48000000004</v>
      </c>
      <c r="AR84" s="219">
        <v>2266564.67</v>
      </c>
      <c r="AS84" s="222">
        <v>3828667.6</v>
      </c>
      <c r="AT84" s="220">
        <v>3462071.6529999999</v>
      </c>
      <c r="AU84" s="240">
        <v>3234519.7304000002</v>
      </c>
      <c r="AV84" s="247">
        <v>6836596.2199999997</v>
      </c>
      <c r="AW84" s="248">
        <v>15583164.58</v>
      </c>
      <c r="AX84" s="241">
        <v>18028376.039999999</v>
      </c>
      <c r="AY84" s="173">
        <v>9802046.2100000009</v>
      </c>
      <c r="AZ84" s="173"/>
      <c r="BA84" s="173"/>
      <c r="BB84" s="173"/>
      <c r="BC84" s="173">
        <v>27830422.25</v>
      </c>
      <c r="BD84" s="173">
        <v>29280540.040000003</v>
      </c>
      <c r="BE84" s="173">
        <v>4730516.3</v>
      </c>
      <c r="BF84" s="173"/>
      <c r="BG84" s="173"/>
      <c r="BH84" s="173"/>
      <c r="BI84" s="174">
        <v>34011056.340000004</v>
      </c>
      <c r="BJ84" s="176">
        <v>23803406.619999997</v>
      </c>
      <c r="BK84" s="175">
        <v>22537039.889999997</v>
      </c>
      <c r="BL84" s="175"/>
      <c r="BM84" s="175"/>
      <c r="BN84" s="175">
        <v>46340446.50999999</v>
      </c>
      <c r="BO84" s="175">
        <v>40167693.330000006</v>
      </c>
      <c r="BP84" s="175">
        <v>12431869.030000001</v>
      </c>
      <c r="BQ84" s="175"/>
      <c r="BR84" s="175"/>
      <c r="BS84" s="177">
        <v>52599562.360000007</v>
      </c>
      <c r="BT84" s="181">
        <v>46887402.440000005</v>
      </c>
      <c r="BU84" s="182">
        <v>55622041.079999998</v>
      </c>
      <c r="BV84" s="182"/>
      <c r="BW84" s="182"/>
      <c r="BX84" s="182"/>
      <c r="BY84" s="182">
        <v>102509443.52000001</v>
      </c>
      <c r="BZ84" s="182">
        <v>47157156.31000001</v>
      </c>
      <c r="CA84" s="182">
        <v>15386887.639999997</v>
      </c>
      <c r="CB84" s="182"/>
      <c r="CC84" s="182"/>
      <c r="CD84" s="183">
        <v>62544043.950000003</v>
      </c>
      <c r="CE84" s="188">
        <v>24679684.260000005</v>
      </c>
      <c r="CF84" s="187">
        <v>33113916.64999998</v>
      </c>
      <c r="CG84" s="187"/>
      <c r="CH84" s="187"/>
      <c r="CI84" s="187">
        <f>SUM(CE84:CH84)</f>
        <v>57793600.909999982</v>
      </c>
      <c r="CJ84" s="187">
        <v>50745014.079999998</v>
      </c>
      <c r="CK84" s="187">
        <v>21366719.319999997</v>
      </c>
      <c r="CL84" s="187"/>
      <c r="CM84" s="187"/>
      <c r="CN84" s="201">
        <f>SUM(CJ84:CM84)</f>
        <v>72111733.399999991</v>
      </c>
      <c r="CO84" s="251">
        <v>5700349.1366489576</v>
      </c>
      <c r="CP84" s="250">
        <v>1817461.116025629</v>
      </c>
      <c r="CQ84" s="250">
        <v>7517810.2526745899</v>
      </c>
      <c r="CR84" s="250">
        <v>5627786.5707503268</v>
      </c>
      <c r="CS84" s="252">
        <v>72562.565898630084</v>
      </c>
      <c r="CT84" s="213">
        <v>6014236.9671629323</v>
      </c>
      <c r="CU84" s="200">
        <v>1817461.116025629</v>
      </c>
      <c r="CV84" s="263">
        <v>7831698.0831885599</v>
      </c>
      <c r="CW84" s="236">
        <f>AL84/('BASES BCE'!M84*1000)</f>
        <v>1.18126261840163E-2</v>
      </c>
      <c r="CX84" s="237">
        <f>AO84/('BASES BCE'!S84*1000)</f>
        <v>1.3265231369495204E-2</v>
      </c>
      <c r="CY84" s="237">
        <f>AR84/('BASES BCE'!Y84*1000)</f>
        <v>1.7738093875102473E-2</v>
      </c>
      <c r="CZ84" s="279">
        <f>AS84/('BASES BCE'!AE84*1000)</f>
        <v>2.9664968527633177E-2</v>
      </c>
      <c r="DA84" s="281"/>
      <c r="DB84" s="285">
        <v>14913514.619999999</v>
      </c>
      <c r="DC84" s="286">
        <v>825997.32</v>
      </c>
      <c r="DD84" s="286">
        <v>9926034.8800000008</v>
      </c>
      <c r="DE84" s="286">
        <v>483902.74</v>
      </c>
      <c r="DF84" s="286">
        <v>360</v>
      </c>
      <c r="DG84" s="286">
        <v>39</v>
      </c>
      <c r="DH84" s="286">
        <v>11700</v>
      </c>
      <c r="DI84" s="286">
        <v>300</v>
      </c>
      <c r="DJ84" s="309"/>
      <c r="DK84" s="310">
        <v>395.00705716302002</v>
      </c>
      <c r="DL84" s="315">
        <f t="shared" si="27"/>
        <v>103.39231811659755</v>
      </c>
      <c r="DM84" s="312">
        <f t="shared" si="28"/>
        <v>106.61348287663597</v>
      </c>
      <c r="DN84" s="312">
        <f t="shared" si="29"/>
        <v>109.9350018563805</v>
      </c>
      <c r="DO84" s="312">
        <f t="shared" si="20"/>
        <v>113.36000000000013</v>
      </c>
      <c r="DP84" s="312">
        <f t="shared" si="21"/>
        <v>120.17759971414547</v>
      </c>
      <c r="DQ84" s="312">
        <f t="shared" si="22"/>
        <v>123.43323775068127</v>
      </c>
      <c r="DR84" s="312">
        <f t="shared" si="23"/>
        <v>126.73191299298777</v>
      </c>
      <c r="DS84" s="312">
        <f t="shared" si="24"/>
        <v>130.07362544106496</v>
      </c>
      <c r="DT84" s="316">
        <f t="shared" si="25"/>
        <v>133.45837509491284</v>
      </c>
    </row>
    <row r="85" spans="1:124" x14ac:dyDescent="0.25">
      <c r="A85" s="193">
        <v>9</v>
      </c>
      <c r="B85" s="192" t="s">
        <v>348</v>
      </c>
      <c r="C85" s="2">
        <v>910</v>
      </c>
      <c r="D85" s="7" t="s">
        <v>85</v>
      </c>
      <c r="E85" s="63">
        <v>4959903.9999999991</v>
      </c>
      <c r="F85" s="41">
        <v>305930</v>
      </c>
      <c r="G85" s="33">
        <v>268161</v>
      </c>
      <c r="H85" s="33">
        <v>76186</v>
      </c>
      <c r="I85" s="33">
        <v>100413478.57142858</v>
      </c>
      <c r="J85" s="33">
        <v>45436934.428571485</v>
      </c>
      <c r="K85" s="33">
        <v>13210146.2857143</v>
      </c>
      <c r="L85" s="33">
        <v>5092910.1428571418</v>
      </c>
      <c r="M85" s="33">
        <v>178586232.14285722</v>
      </c>
      <c r="N85" s="33">
        <v>27544507.714285728</v>
      </c>
      <c r="O85" s="33">
        <v>2295973.1428571395</v>
      </c>
      <c r="P85" s="65">
        <f t="shared" si="17"/>
        <v>373230459.42857158</v>
      </c>
      <c r="Q85" s="71">
        <v>10832.999999999995</v>
      </c>
      <c r="R85" s="72">
        <v>6544.0000000000036</v>
      </c>
      <c r="S85" s="73">
        <f t="shared" si="18"/>
        <v>17377</v>
      </c>
      <c r="T85" s="79">
        <v>651260430.14285803</v>
      </c>
      <c r="U85" s="80">
        <v>9711403.7142857146</v>
      </c>
      <c r="V85" s="80">
        <v>28045880.71428572</v>
      </c>
      <c r="W85" s="81">
        <f t="shared" si="19"/>
        <v>689017714.57142949</v>
      </c>
      <c r="X85" s="83">
        <v>65226994.571428567</v>
      </c>
      <c r="Y85" s="85">
        <v>242326223.0000003</v>
      </c>
      <c r="Z85" s="86">
        <v>1786.0000000000005</v>
      </c>
      <c r="AA85" s="333">
        <v>157042.15625</v>
      </c>
      <c r="AB85" s="333">
        <v>160159.703125</v>
      </c>
      <c r="AC85" s="333">
        <v>163355.921875</v>
      </c>
      <c r="AD85" s="92">
        <v>166634</v>
      </c>
      <c r="AE85" s="92">
        <v>175528</v>
      </c>
      <c r="AF85" s="92">
        <v>178319</v>
      </c>
      <c r="AG85" s="92">
        <v>181093</v>
      </c>
      <c r="AH85" s="92">
        <v>183848</v>
      </c>
      <c r="AI85" s="93">
        <v>186581</v>
      </c>
      <c r="AJ85" s="166">
        <v>5127875.2699999986</v>
      </c>
      <c r="AK85" s="20">
        <v>3076723.9699999993</v>
      </c>
      <c r="AL85" s="21">
        <v>9095602.4699999988</v>
      </c>
      <c r="AM85" s="101">
        <v>4407820.6100000003</v>
      </c>
      <c r="AN85" s="102">
        <v>2160587.3199999998</v>
      </c>
      <c r="AO85" s="194">
        <v>7334437.9499999993</v>
      </c>
      <c r="AP85" s="197">
        <v>4629363.32</v>
      </c>
      <c r="AQ85" s="195">
        <v>2611105.7499999995</v>
      </c>
      <c r="AR85" s="219">
        <v>8244073.1800000006</v>
      </c>
      <c r="AS85" s="222">
        <v>10409001.050000003</v>
      </c>
      <c r="AT85" s="220">
        <v>13633487.862400001</v>
      </c>
      <c r="AU85" s="240">
        <v>13714385.2425</v>
      </c>
      <c r="AV85" s="247">
        <v>7252991.0600000005</v>
      </c>
      <c r="AW85" s="248">
        <v>89702238.579999998</v>
      </c>
      <c r="AX85" s="241">
        <v>31368.04</v>
      </c>
      <c r="AY85" s="173"/>
      <c r="AZ85" s="173"/>
      <c r="BA85" s="173">
        <v>0</v>
      </c>
      <c r="BB85" s="173"/>
      <c r="BC85" s="173">
        <v>31368.04</v>
      </c>
      <c r="BD85" s="171"/>
      <c r="BE85" s="171"/>
      <c r="BF85" s="171"/>
      <c r="BG85" s="171"/>
      <c r="BH85" s="171"/>
      <c r="BI85" s="172"/>
      <c r="BJ85" s="176">
        <v>64632.77</v>
      </c>
      <c r="BK85" s="175"/>
      <c r="BL85" s="175">
        <v>3939691.9799999995</v>
      </c>
      <c r="BM85" s="175"/>
      <c r="BN85" s="175">
        <v>4004324.75</v>
      </c>
      <c r="BO85" s="175"/>
      <c r="BP85" s="175"/>
      <c r="BQ85" s="175">
        <v>3257606.8299999996</v>
      </c>
      <c r="BR85" s="175"/>
      <c r="BS85" s="177">
        <v>3257606.8299999996</v>
      </c>
      <c r="BT85" s="181"/>
      <c r="BU85" s="182"/>
      <c r="BV85" s="182">
        <v>8814397.0799999982</v>
      </c>
      <c r="BW85" s="182"/>
      <c r="BX85" s="182"/>
      <c r="BY85" s="182">
        <v>8814397.0799999982</v>
      </c>
      <c r="BZ85" s="182"/>
      <c r="CA85" s="182"/>
      <c r="CB85" s="182">
        <v>5603949.1100000013</v>
      </c>
      <c r="CC85" s="182"/>
      <c r="CD85" s="183">
        <v>5603949.1100000013</v>
      </c>
      <c r="CE85" s="188"/>
      <c r="CF85" s="187"/>
      <c r="CG85" s="187"/>
      <c r="CH85" s="187"/>
      <c r="CI85" s="187"/>
      <c r="CJ85" s="187"/>
      <c r="CK85" s="187"/>
      <c r="CL85" s="187">
        <v>4565372.2699999996</v>
      </c>
      <c r="CM85" s="187"/>
      <c r="CN85" s="201">
        <f>SUM(CJ85:CM85)</f>
        <v>4565372.2699999996</v>
      </c>
      <c r="CO85" s="251">
        <v>17953184.917184576</v>
      </c>
      <c r="CP85" s="250">
        <v>5165337.173381662</v>
      </c>
      <c r="CQ85" s="250">
        <v>23118522.090566237</v>
      </c>
      <c r="CR85" s="250">
        <v>17551469.546567131</v>
      </c>
      <c r="CS85" s="252">
        <v>401715.37061745737</v>
      </c>
      <c r="CT85" s="213">
        <v>19608782.496602368</v>
      </c>
      <c r="CU85" s="200">
        <v>5165337.173381662</v>
      </c>
      <c r="CV85" s="263">
        <v>24774119.669984024</v>
      </c>
      <c r="CW85" s="236">
        <f>AL85/('BASES BCE'!M85*1000)</f>
        <v>2.5228389885779808E-2</v>
      </c>
      <c r="CX85" s="237">
        <f>AO85/('BASES BCE'!S85*1000)</f>
        <v>1.9738638330659277E-2</v>
      </c>
      <c r="CY85" s="237">
        <f>AR85/('BASES BCE'!Y85*1000)</f>
        <v>2.375485739560353E-2</v>
      </c>
      <c r="CZ85" s="279">
        <f>AS85/('BASES BCE'!AE85*1000)</f>
        <v>3.3543741647522725E-2</v>
      </c>
      <c r="DA85" s="281">
        <v>2033000.15</v>
      </c>
      <c r="DB85" s="285">
        <v>45259534.359999999</v>
      </c>
      <c r="DC85" s="286">
        <v>6469012.0599999996</v>
      </c>
      <c r="DD85" s="286">
        <v>44629297.049999997</v>
      </c>
      <c r="DE85" s="286">
        <v>2036344.09</v>
      </c>
      <c r="DF85" s="286">
        <v>775</v>
      </c>
      <c r="DG85" s="286">
        <v>47</v>
      </c>
      <c r="DH85" s="286"/>
      <c r="DI85" s="286">
        <v>887.53</v>
      </c>
      <c r="DJ85" s="309"/>
      <c r="DK85" s="310">
        <v>405.139800632142</v>
      </c>
      <c r="DL85" s="315">
        <f t="shared" si="27"/>
        <v>387.62460761684287</v>
      </c>
      <c r="DM85" s="312">
        <f t="shared" si="28"/>
        <v>395.31959801308557</v>
      </c>
      <c r="DN85" s="312">
        <f t="shared" si="29"/>
        <v>403.20877292261781</v>
      </c>
      <c r="DO85" s="312">
        <f t="shared" si="20"/>
        <v>411.3</v>
      </c>
      <c r="DP85" s="312">
        <f t="shared" si="21"/>
        <v>433.2529159715304</v>
      </c>
      <c r="DQ85" s="312">
        <f t="shared" si="22"/>
        <v>440.14189601161826</v>
      </c>
      <c r="DR85" s="312">
        <f t="shared" si="23"/>
        <v>446.98891522738455</v>
      </c>
      <c r="DS85" s="312">
        <f t="shared" si="24"/>
        <v>453.78903705126203</v>
      </c>
      <c r="DT85" s="316">
        <f t="shared" si="25"/>
        <v>460.53485663189986</v>
      </c>
    </row>
    <row r="86" spans="1:124" x14ac:dyDescent="0.25">
      <c r="A86" s="191">
        <v>9</v>
      </c>
      <c r="B86" s="192" t="s">
        <v>348</v>
      </c>
      <c r="C86" s="2">
        <v>911</v>
      </c>
      <c r="D86" s="7" t="s">
        <v>86</v>
      </c>
      <c r="E86" s="63">
        <v>189062</v>
      </c>
      <c r="F86" s="41">
        <v>6680</v>
      </c>
      <c r="G86" s="33">
        <v>202750</v>
      </c>
      <c r="H86" s="33">
        <v>1230</v>
      </c>
      <c r="I86" s="33">
        <v>6375469.0000000065</v>
      </c>
      <c r="J86" s="33">
        <v>4081176.8571428605</v>
      </c>
      <c r="K86" s="33">
        <v>534267.42857142875</v>
      </c>
      <c r="L86" s="33">
        <v>471251.14285714284</v>
      </c>
      <c r="M86" s="33">
        <v>24022448.857142895</v>
      </c>
      <c r="N86" s="33">
        <v>1924586.2857142871</v>
      </c>
      <c r="O86" s="33">
        <v>830009.28571428568</v>
      </c>
      <c r="P86" s="65">
        <f t="shared" si="17"/>
        <v>38449868.857142903</v>
      </c>
      <c r="Q86" s="71">
        <v>1992.0000000000005</v>
      </c>
      <c r="R86" s="72">
        <v>1851.0000000000011</v>
      </c>
      <c r="S86" s="73">
        <f t="shared" si="18"/>
        <v>3843.0000000000018</v>
      </c>
      <c r="T86" s="79">
        <v>53312435.857142836</v>
      </c>
      <c r="U86" s="80">
        <v>4035968.4285714282</v>
      </c>
      <c r="V86" s="80">
        <v>3462506.7142857164</v>
      </c>
      <c r="W86" s="81">
        <f t="shared" si="19"/>
        <v>60810910.999999978</v>
      </c>
      <c r="X86" s="83">
        <v>4268705.5714285746</v>
      </c>
      <c r="Y86" s="85">
        <v>29109144.285714265</v>
      </c>
      <c r="Z86" s="86">
        <v>351.00000000000011</v>
      </c>
      <c r="AA86" s="333">
        <v>63300.234375</v>
      </c>
      <c r="AB86" s="333">
        <v>65148.4140625</v>
      </c>
      <c r="AC86" s="333">
        <v>67051.7734375</v>
      </c>
      <c r="AD86" s="92">
        <v>69012</v>
      </c>
      <c r="AE86" s="92">
        <v>73313</v>
      </c>
      <c r="AF86" s="92">
        <v>75564</v>
      </c>
      <c r="AG86" s="92">
        <v>77856</v>
      </c>
      <c r="AH86" s="92">
        <v>80189</v>
      </c>
      <c r="AI86" s="93">
        <v>82564</v>
      </c>
      <c r="AJ86" s="166">
        <v>1205885.31</v>
      </c>
      <c r="AK86" s="20">
        <v>277528.96000000002</v>
      </c>
      <c r="AL86" s="21">
        <v>1737360.47</v>
      </c>
      <c r="AM86" s="101">
        <v>1479676.08</v>
      </c>
      <c r="AN86" s="102">
        <v>336998.76</v>
      </c>
      <c r="AO86" s="194">
        <v>2099660.7999999998</v>
      </c>
      <c r="AP86" s="197">
        <v>1794343.01</v>
      </c>
      <c r="AQ86" s="195">
        <v>613262.32000000018</v>
      </c>
      <c r="AR86" s="219">
        <v>2795751.21</v>
      </c>
      <c r="AS86" s="222">
        <v>3579227.95</v>
      </c>
      <c r="AT86" s="220">
        <v>3644537.4712999999</v>
      </c>
      <c r="AU86" s="240">
        <v>3915195.5370000005</v>
      </c>
      <c r="AV86" s="247">
        <v>12550378.130000001</v>
      </c>
      <c r="AW86" s="248">
        <v>21309219.030000001</v>
      </c>
      <c r="AX86" s="242"/>
      <c r="AY86" s="171"/>
      <c r="AZ86" s="171"/>
      <c r="BA86" s="171"/>
      <c r="BB86" s="171"/>
      <c r="BC86" s="171"/>
      <c r="BD86" s="171"/>
      <c r="BE86" s="171"/>
      <c r="BF86" s="171"/>
      <c r="BG86" s="171"/>
      <c r="BH86" s="171"/>
      <c r="BI86" s="172"/>
      <c r="BJ86" s="176"/>
      <c r="BK86" s="175"/>
      <c r="BL86" s="175"/>
      <c r="BM86" s="175"/>
      <c r="BN86" s="175"/>
      <c r="BO86" s="175">
        <v>9933674.2100000009</v>
      </c>
      <c r="BP86" s="175">
        <v>1869.65</v>
      </c>
      <c r="BQ86" s="175">
        <v>7449337.1100000003</v>
      </c>
      <c r="BR86" s="175"/>
      <c r="BS86" s="177">
        <v>17384880.969999999</v>
      </c>
      <c r="BT86" s="181"/>
      <c r="BU86" s="182"/>
      <c r="BV86" s="182"/>
      <c r="BW86" s="182"/>
      <c r="BX86" s="182"/>
      <c r="BY86" s="182"/>
      <c r="BZ86" s="182"/>
      <c r="CA86" s="182"/>
      <c r="CB86" s="182"/>
      <c r="CC86" s="182"/>
      <c r="CD86" s="183"/>
      <c r="CE86" s="188"/>
      <c r="CF86" s="187"/>
      <c r="CG86" s="187"/>
      <c r="CH86" s="187"/>
      <c r="CI86" s="187"/>
      <c r="CJ86" s="187"/>
      <c r="CK86" s="187"/>
      <c r="CL86" s="187"/>
      <c r="CM86" s="187"/>
      <c r="CN86" s="201"/>
      <c r="CO86" s="251">
        <v>7153585.9203692628</v>
      </c>
      <c r="CP86" s="250">
        <v>2289514.387281639</v>
      </c>
      <c r="CQ86" s="250">
        <v>9443100.3076509032</v>
      </c>
      <c r="CR86" s="250">
        <v>6883986.7811988518</v>
      </c>
      <c r="CS86" s="252">
        <v>269599.13917041256</v>
      </c>
      <c r="CT86" s="213">
        <v>7885482.9177233065</v>
      </c>
      <c r="CU86" s="200">
        <v>2289514.387281639</v>
      </c>
      <c r="CV86" s="263">
        <v>10174997.305004947</v>
      </c>
      <c r="CW86" s="236">
        <f>AL86/('BASES BCE'!M86*1000)</f>
        <v>8.1535745794232214E-3</v>
      </c>
      <c r="CX86" s="237">
        <f>AO86/('BASES BCE'!S86*1000)</f>
        <v>8.9850458851178545E-3</v>
      </c>
      <c r="CY86" s="237">
        <f>AR86/('BASES BCE'!Y86*1000)</f>
        <v>1.2337988870020215E-2</v>
      </c>
      <c r="CZ86" s="279">
        <f>AS86/('BASES BCE'!AE86*1000)</f>
        <v>1.4070696637192731E-2</v>
      </c>
      <c r="DA86" s="281">
        <v>1038180</v>
      </c>
      <c r="DB86" s="285">
        <v>12462510.01</v>
      </c>
      <c r="DC86" s="286">
        <v>1989113.5</v>
      </c>
      <c r="DD86" s="286">
        <v>11491840.24</v>
      </c>
      <c r="DE86" s="286">
        <v>839243.19</v>
      </c>
      <c r="DF86" s="286">
        <v>305</v>
      </c>
      <c r="DG86" s="286">
        <v>46</v>
      </c>
      <c r="DH86" s="286">
        <v>19925.09</v>
      </c>
      <c r="DI86" s="286">
        <v>1240</v>
      </c>
      <c r="DJ86" s="309"/>
      <c r="DK86" s="310">
        <v>1740.09077</v>
      </c>
      <c r="DL86" s="315">
        <f t="shared" si="27"/>
        <v>36.377547347716806</v>
      </c>
      <c r="DM86" s="312">
        <f t="shared" si="28"/>
        <v>37.439664174817729</v>
      </c>
      <c r="DN86" s="312">
        <f t="shared" si="29"/>
        <v>38.533491811751865</v>
      </c>
      <c r="DO86" s="312">
        <f t="shared" si="20"/>
        <v>39.660000035515388</v>
      </c>
      <c r="DP86" s="312">
        <f t="shared" si="21"/>
        <v>42.13171017509621</v>
      </c>
      <c r="DQ86" s="312">
        <f t="shared" si="22"/>
        <v>43.425320852658736</v>
      </c>
      <c r="DR86" s="312">
        <f t="shared" si="23"/>
        <v>44.742493519461632</v>
      </c>
      <c r="DS86" s="312">
        <f t="shared" si="24"/>
        <v>46.083228175504892</v>
      </c>
      <c r="DT86" s="316">
        <f t="shared" si="25"/>
        <v>47.448099503452916</v>
      </c>
    </row>
    <row r="87" spans="1:124" x14ac:dyDescent="0.25">
      <c r="A87" s="193">
        <v>9</v>
      </c>
      <c r="B87" s="192" t="s">
        <v>348</v>
      </c>
      <c r="C87" s="2">
        <v>912</v>
      </c>
      <c r="D87" s="7" t="s">
        <v>87</v>
      </c>
      <c r="E87" s="63">
        <v>40038.000000000007</v>
      </c>
      <c r="F87" s="41">
        <v>2400</v>
      </c>
      <c r="G87" s="33">
        <v>15040</v>
      </c>
      <c r="H87" s="33">
        <v>5951</v>
      </c>
      <c r="I87" s="33">
        <v>4644395</v>
      </c>
      <c r="J87" s="33">
        <v>1913235.2857142845</v>
      </c>
      <c r="K87" s="33">
        <v>230482.5714285713</v>
      </c>
      <c r="L87" s="33">
        <v>207069.14285714275</v>
      </c>
      <c r="M87" s="33">
        <v>12026957.999999987</v>
      </c>
      <c r="N87" s="33">
        <v>1268575.0000000007</v>
      </c>
      <c r="O87" s="33">
        <v>305970.99999999977</v>
      </c>
      <c r="P87" s="65">
        <f t="shared" si="17"/>
        <v>20620076.999999985</v>
      </c>
      <c r="Q87" s="71">
        <v>1242</v>
      </c>
      <c r="R87" s="72">
        <v>1489.9999999999998</v>
      </c>
      <c r="S87" s="73">
        <f t="shared" si="18"/>
        <v>2732</v>
      </c>
      <c r="T87" s="79">
        <v>28615500.857142862</v>
      </c>
      <c r="U87" s="80">
        <v>327646.71428571426</v>
      </c>
      <c r="V87" s="80">
        <v>2257925.4285714291</v>
      </c>
      <c r="W87" s="81">
        <f t="shared" si="19"/>
        <v>31201073.000000004</v>
      </c>
      <c r="X87" s="83">
        <v>3827743.9999999972</v>
      </c>
      <c r="Y87" s="85">
        <v>14377745.000000006</v>
      </c>
      <c r="Z87" s="86">
        <v>608.00000000000011</v>
      </c>
      <c r="AA87" s="333">
        <v>35263.50390625</v>
      </c>
      <c r="AB87" s="333">
        <v>35893.03125</v>
      </c>
      <c r="AC87" s="333">
        <v>36533.796875</v>
      </c>
      <c r="AD87" s="92">
        <v>37186</v>
      </c>
      <c r="AE87" s="92">
        <v>39131</v>
      </c>
      <c r="AF87" s="92">
        <v>39685</v>
      </c>
      <c r="AG87" s="92">
        <v>40232</v>
      </c>
      <c r="AH87" s="92">
        <v>40774</v>
      </c>
      <c r="AI87" s="93">
        <v>41309</v>
      </c>
      <c r="AJ87" s="166">
        <v>208244.9</v>
      </c>
      <c r="AK87" s="20">
        <v>40106.219999999994</v>
      </c>
      <c r="AL87" s="21">
        <v>329726.59999999998</v>
      </c>
      <c r="AM87" s="101">
        <v>261594.25000000006</v>
      </c>
      <c r="AN87" s="102">
        <v>32602.639999999999</v>
      </c>
      <c r="AO87" s="194">
        <v>408380.61000000004</v>
      </c>
      <c r="AP87" s="197">
        <v>257237.59999999998</v>
      </c>
      <c r="AQ87" s="195">
        <v>111475.36000000002</v>
      </c>
      <c r="AR87" s="219">
        <v>505170.18</v>
      </c>
      <c r="AS87" s="222">
        <v>12806.279999999999</v>
      </c>
      <c r="AT87" s="220">
        <v>855356.40599999996</v>
      </c>
      <c r="AU87" s="240">
        <v>1101778.2664999999</v>
      </c>
      <c r="AV87" s="247">
        <v>6433.99</v>
      </c>
      <c r="AW87" s="248">
        <v>15933338.779999999</v>
      </c>
      <c r="AX87" s="242"/>
      <c r="AY87" s="171"/>
      <c r="AZ87" s="171"/>
      <c r="BA87" s="171"/>
      <c r="BB87" s="171"/>
      <c r="BC87" s="171"/>
      <c r="BD87" s="171"/>
      <c r="BE87" s="171"/>
      <c r="BF87" s="171"/>
      <c r="BG87" s="171"/>
      <c r="BH87" s="171"/>
      <c r="BI87" s="172"/>
      <c r="BJ87" s="176"/>
      <c r="BK87" s="175"/>
      <c r="BL87" s="175">
        <v>371729.83</v>
      </c>
      <c r="BM87" s="175"/>
      <c r="BN87" s="175">
        <v>371729.83</v>
      </c>
      <c r="BO87" s="175"/>
      <c r="BP87" s="175"/>
      <c r="BQ87" s="175">
        <v>134890.66</v>
      </c>
      <c r="BR87" s="175"/>
      <c r="BS87" s="177">
        <v>134890.66</v>
      </c>
      <c r="BT87" s="181"/>
      <c r="BU87" s="182"/>
      <c r="BV87" s="182">
        <v>1189896.8799999999</v>
      </c>
      <c r="BW87" s="182"/>
      <c r="BX87" s="182"/>
      <c r="BY87" s="182">
        <v>1189896.8799999999</v>
      </c>
      <c r="BZ87" s="182"/>
      <c r="CA87" s="182"/>
      <c r="CB87" s="182">
        <v>224406.36000000002</v>
      </c>
      <c r="CC87" s="182"/>
      <c r="CD87" s="183">
        <v>224406.36000000002</v>
      </c>
      <c r="CE87" s="188"/>
      <c r="CF87" s="187"/>
      <c r="CG87" s="187"/>
      <c r="CH87" s="187"/>
      <c r="CI87" s="187"/>
      <c r="CJ87" s="187"/>
      <c r="CK87" s="187"/>
      <c r="CL87" s="187">
        <v>211109.22999999998</v>
      </c>
      <c r="CM87" s="187"/>
      <c r="CN87" s="201">
        <f>SUM(CJ87:CM87)</f>
        <v>211109.22999999998</v>
      </c>
      <c r="CO87" s="251">
        <v>3607396.1003263444</v>
      </c>
      <c r="CP87" s="250">
        <v>985653.26209352992</v>
      </c>
      <c r="CQ87" s="250">
        <v>4593049.3624198763</v>
      </c>
      <c r="CR87" s="250">
        <v>3535797.0634169839</v>
      </c>
      <c r="CS87" s="252">
        <v>71599.036909362112</v>
      </c>
      <c r="CT87" s="213">
        <v>3880275.691186693</v>
      </c>
      <c r="CU87" s="200">
        <v>985653.26209352992</v>
      </c>
      <c r="CV87" s="263">
        <v>4865928.9532802245</v>
      </c>
      <c r="CW87" s="236">
        <f>AL87/('BASES BCE'!M87*1000)</f>
        <v>4.546549689525595E-3</v>
      </c>
      <c r="CX87" s="237">
        <f>AO87/('BASES BCE'!S87*1000)</f>
        <v>5.7465202695792719E-3</v>
      </c>
      <c r="CY87" s="237">
        <f>AR87/('BASES BCE'!Y87*1000)</f>
        <v>7.1213697822454748E-3</v>
      </c>
      <c r="CZ87" s="279">
        <f>AS87/('BASES BCE'!AE87*1000)</f>
        <v>2.3774354360577991E-4</v>
      </c>
      <c r="DA87" s="281">
        <v>35750.15</v>
      </c>
      <c r="DB87" s="285">
        <v>6203218.2599999998</v>
      </c>
      <c r="DC87" s="286">
        <v>813981.71</v>
      </c>
      <c r="DD87" s="286">
        <v>5768942.4199999999</v>
      </c>
      <c r="DE87" s="286">
        <v>441978.45</v>
      </c>
      <c r="DF87" s="286">
        <v>272</v>
      </c>
      <c r="DG87" s="286">
        <v>56</v>
      </c>
      <c r="DH87" s="286">
        <v>3902.4</v>
      </c>
      <c r="DI87" s="286">
        <v>1466.85</v>
      </c>
      <c r="DJ87" s="309"/>
      <c r="DK87" s="310">
        <v>224.53958094318</v>
      </c>
      <c r="DL87" s="315">
        <f t="shared" si="27"/>
        <v>157.04805254434615</v>
      </c>
      <c r="DM87" s="312">
        <f t="shared" si="28"/>
        <v>159.85168895047852</v>
      </c>
      <c r="DN87" s="312">
        <f t="shared" si="29"/>
        <v>162.70537569162437</v>
      </c>
      <c r="DO87" s="312">
        <f t="shared" si="20"/>
        <v>165.60999999999981</v>
      </c>
      <c r="DP87" s="312">
        <f t="shared" si="21"/>
        <v>174.27216990265134</v>
      </c>
      <c r="DQ87" s="312">
        <f t="shared" si="22"/>
        <v>176.73944091862509</v>
      </c>
      <c r="DR87" s="312">
        <f t="shared" si="23"/>
        <v>179.17553703006487</v>
      </c>
      <c r="DS87" s="312">
        <f t="shared" si="24"/>
        <v>181.58936535255185</v>
      </c>
      <c r="DT87" s="316">
        <f t="shared" si="25"/>
        <v>183.97201877050483</v>
      </c>
    </row>
    <row r="88" spans="1:124" x14ac:dyDescent="0.25">
      <c r="A88" s="191">
        <v>9</v>
      </c>
      <c r="B88" s="192" t="s">
        <v>348</v>
      </c>
      <c r="C88" s="2">
        <v>913</v>
      </c>
      <c r="D88" s="7" t="s">
        <v>88</v>
      </c>
      <c r="E88" s="63">
        <v>3427</v>
      </c>
      <c r="F88" s="41">
        <v>5000</v>
      </c>
      <c r="G88" s="33">
        <v>14800</v>
      </c>
      <c r="H88" s="33">
        <v>15050</v>
      </c>
      <c r="I88" s="33">
        <v>1928055</v>
      </c>
      <c r="J88" s="33">
        <v>1198813.7142857143</v>
      </c>
      <c r="K88" s="33">
        <v>101966.99999999999</v>
      </c>
      <c r="L88" s="33">
        <v>138462.71428571417</v>
      </c>
      <c r="M88" s="33">
        <v>3815742.8571428559</v>
      </c>
      <c r="N88" s="33">
        <v>285647.99999999994</v>
      </c>
      <c r="O88" s="33">
        <v>226051.99999999985</v>
      </c>
      <c r="P88" s="65">
        <f t="shared" si="17"/>
        <v>7729591.2857142845</v>
      </c>
      <c r="Q88" s="71">
        <v>619.99999999999989</v>
      </c>
      <c r="R88" s="72">
        <v>510.00000000000006</v>
      </c>
      <c r="S88" s="73">
        <f t="shared" si="18"/>
        <v>1130</v>
      </c>
      <c r="T88" s="79">
        <v>15000204.142857144</v>
      </c>
      <c r="U88" s="80">
        <v>120906</v>
      </c>
      <c r="V88" s="80">
        <v>883532.00000000012</v>
      </c>
      <c r="W88" s="81">
        <f t="shared" si="19"/>
        <v>16004642.142857144</v>
      </c>
      <c r="X88" s="83">
        <v>1411060.0000000002</v>
      </c>
      <c r="Y88" s="85">
        <v>5254986.2857142854</v>
      </c>
      <c r="Z88" s="86">
        <v>55</v>
      </c>
      <c r="AA88" s="333">
        <v>15364.23828125</v>
      </c>
      <c r="AB88" s="333">
        <v>15594.361328125</v>
      </c>
      <c r="AC88" s="333">
        <v>15827.931640625</v>
      </c>
      <c r="AD88" s="92">
        <v>16065</v>
      </c>
      <c r="AE88" s="92">
        <v>16878</v>
      </c>
      <c r="AF88" s="92">
        <v>17069</v>
      </c>
      <c r="AG88" s="92">
        <v>17257</v>
      </c>
      <c r="AH88" s="92">
        <v>17440</v>
      </c>
      <c r="AI88" s="93">
        <v>17620</v>
      </c>
      <c r="AJ88" s="166">
        <v>151861.30000000002</v>
      </c>
      <c r="AK88" s="20">
        <v>11297.88</v>
      </c>
      <c r="AL88" s="21">
        <v>182028.94000000003</v>
      </c>
      <c r="AM88" s="101">
        <v>179137.44</v>
      </c>
      <c r="AN88" s="102">
        <v>29781.269999999997</v>
      </c>
      <c r="AO88" s="194">
        <v>240011.84</v>
      </c>
      <c r="AP88" s="197">
        <v>269335.92000000004</v>
      </c>
      <c r="AQ88" s="195">
        <v>136762.23000000001</v>
      </c>
      <c r="AR88" s="219">
        <v>447559.66000000009</v>
      </c>
      <c r="AS88" s="222">
        <v>342440.67</v>
      </c>
      <c r="AT88" s="220">
        <v>429243.63250000001</v>
      </c>
      <c r="AU88" s="240">
        <v>434391.65940000006</v>
      </c>
      <c r="AV88" s="247">
        <v>2010869.78</v>
      </c>
      <c r="AW88" s="248">
        <v>4087057.53</v>
      </c>
      <c r="AX88" s="241">
        <v>2320495.75</v>
      </c>
      <c r="AY88" s="173">
        <v>2065319.7</v>
      </c>
      <c r="AZ88" s="173"/>
      <c r="BA88" s="173"/>
      <c r="BB88" s="173"/>
      <c r="BC88" s="173">
        <v>4385815.45</v>
      </c>
      <c r="BD88" s="173">
        <v>3564637.2</v>
      </c>
      <c r="BE88" s="173">
        <v>1121290.55</v>
      </c>
      <c r="BF88" s="173"/>
      <c r="BG88" s="173"/>
      <c r="BH88" s="173"/>
      <c r="BI88" s="174">
        <v>4685927.75</v>
      </c>
      <c r="BJ88" s="176">
        <v>2692426.9699999997</v>
      </c>
      <c r="BK88" s="175">
        <v>3175064.92</v>
      </c>
      <c r="BL88" s="175">
        <v>1557448.0099999998</v>
      </c>
      <c r="BM88" s="175"/>
      <c r="BN88" s="175">
        <v>7424939.8999999985</v>
      </c>
      <c r="BO88" s="175">
        <v>5501791.8099999996</v>
      </c>
      <c r="BP88" s="175">
        <v>1669254.6400000001</v>
      </c>
      <c r="BQ88" s="175">
        <v>723720.28</v>
      </c>
      <c r="BR88" s="175"/>
      <c r="BS88" s="177">
        <v>7894766.7300000004</v>
      </c>
      <c r="BT88" s="181">
        <v>4437096.68</v>
      </c>
      <c r="BU88" s="182">
        <v>7109106.0999999996</v>
      </c>
      <c r="BV88" s="182">
        <v>4232020.8000000007</v>
      </c>
      <c r="BW88" s="182"/>
      <c r="BX88" s="182"/>
      <c r="BY88" s="182">
        <v>15778223.580000002</v>
      </c>
      <c r="BZ88" s="182">
        <v>6272348.1299999999</v>
      </c>
      <c r="CA88" s="182">
        <v>2035997.72</v>
      </c>
      <c r="CB88" s="182">
        <v>902082.95000000007</v>
      </c>
      <c r="CC88" s="182"/>
      <c r="CD88" s="183">
        <v>9210428.8000000007</v>
      </c>
      <c r="CE88" s="188">
        <v>2062803.1900000002</v>
      </c>
      <c r="CF88" s="187">
        <v>4373749.6500000013</v>
      </c>
      <c r="CG88" s="187"/>
      <c r="CH88" s="187"/>
      <c r="CI88" s="187">
        <f>SUM(CE88:CH88)</f>
        <v>6436552.8400000017</v>
      </c>
      <c r="CJ88" s="187">
        <v>6661922.8400000008</v>
      </c>
      <c r="CK88" s="187">
        <v>2254634.0300000003</v>
      </c>
      <c r="CL88" s="187">
        <v>1038422.8400000001</v>
      </c>
      <c r="CM88" s="187"/>
      <c r="CN88" s="201">
        <f>SUM(CJ88:CM88)</f>
        <v>9954979.7100000009</v>
      </c>
      <c r="CO88" s="251">
        <v>2035815.4452079642</v>
      </c>
      <c r="CP88" s="250">
        <v>1044213.3547579994</v>
      </c>
      <c r="CQ88" s="250">
        <v>3080028.7999659651</v>
      </c>
      <c r="CR88" s="250">
        <v>2003168.9005304589</v>
      </c>
      <c r="CS88" s="252">
        <v>32646.544677505593</v>
      </c>
      <c r="CT88" s="213">
        <v>2344060.9791993443</v>
      </c>
      <c r="CU88" s="200">
        <v>1044213.3547579994</v>
      </c>
      <c r="CV88" s="263">
        <v>3388274.3339573434</v>
      </c>
      <c r="CW88" s="236">
        <f>AL88/('BASES BCE'!M88*1000)</f>
        <v>4.8456010986377054E-3</v>
      </c>
      <c r="CX88" s="237">
        <f>AO88/('BASES BCE'!S88*1000)</f>
        <v>7.0561532653498618E-3</v>
      </c>
      <c r="CY88" s="237">
        <f>AR88/('BASES BCE'!Y88*1000)</f>
        <v>1.6282768784952387E-2</v>
      </c>
      <c r="CZ88" s="279">
        <f>AS88/('BASES BCE'!AE88*1000)</f>
        <v>1.2629569857156575E-2</v>
      </c>
      <c r="DA88" s="281"/>
      <c r="DB88" s="285">
        <v>3892659.89</v>
      </c>
      <c r="DC88" s="286">
        <v>231205.26</v>
      </c>
      <c r="DD88" s="286">
        <v>2528298.91</v>
      </c>
      <c r="DE88" s="286">
        <v>187631.88</v>
      </c>
      <c r="DF88" s="286">
        <v>131</v>
      </c>
      <c r="DG88" s="286">
        <v>11</v>
      </c>
      <c r="DH88" s="286">
        <v>6265.68</v>
      </c>
      <c r="DI88" s="286">
        <v>2496</v>
      </c>
      <c r="DJ88" s="309"/>
      <c r="DK88" s="310">
        <v>194.13897280966799</v>
      </c>
      <c r="DL88" s="315">
        <f t="shared" si="27"/>
        <v>79.140411937344254</v>
      </c>
      <c r="DM88" s="312">
        <f t="shared" si="28"/>
        <v>80.325764077332195</v>
      </c>
      <c r="DN88" s="312">
        <f t="shared" si="29"/>
        <v>81.528872907669879</v>
      </c>
      <c r="DO88" s="312">
        <f t="shared" si="20"/>
        <v>82.749999999999872</v>
      </c>
      <c r="DP88" s="312">
        <f t="shared" si="21"/>
        <v>86.937721755368671</v>
      </c>
      <c r="DQ88" s="312">
        <f t="shared" si="22"/>
        <v>87.921553065670565</v>
      </c>
      <c r="DR88" s="312">
        <f t="shared" si="23"/>
        <v>88.889931528166684</v>
      </c>
      <c r="DS88" s="312">
        <f t="shared" si="24"/>
        <v>89.832555244319806</v>
      </c>
      <c r="DT88" s="316">
        <f t="shared" si="25"/>
        <v>90.759726112667138</v>
      </c>
    </row>
    <row r="89" spans="1:124" x14ac:dyDescent="0.25">
      <c r="A89" s="193">
        <v>9</v>
      </c>
      <c r="B89" s="192" t="s">
        <v>348</v>
      </c>
      <c r="C89" s="2">
        <v>914</v>
      </c>
      <c r="D89" s="7" t="s">
        <v>89</v>
      </c>
      <c r="E89" s="63">
        <v>11920</v>
      </c>
      <c r="F89" s="41">
        <v>0</v>
      </c>
      <c r="G89" s="33">
        <v>15433</v>
      </c>
      <c r="H89" s="33">
        <v>2000</v>
      </c>
      <c r="I89" s="33">
        <v>4637109.4285714282</v>
      </c>
      <c r="J89" s="33">
        <v>2678288.8571428582</v>
      </c>
      <c r="K89" s="33">
        <v>146882.85714285716</v>
      </c>
      <c r="L89" s="33">
        <v>209691.57142857142</v>
      </c>
      <c r="M89" s="33">
        <v>12626284.428571437</v>
      </c>
      <c r="N89" s="33">
        <v>831401.28571428522</v>
      </c>
      <c r="O89" s="33">
        <v>250202.00000000006</v>
      </c>
      <c r="P89" s="65">
        <f t="shared" si="17"/>
        <v>21397293.428571437</v>
      </c>
      <c r="Q89" s="71">
        <v>1482</v>
      </c>
      <c r="R89" s="72">
        <v>1397.9999999999998</v>
      </c>
      <c r="S89" s="73">
        <f t="shared" si="18"/>
        <v>2880</v>
      </c>
      <c r="T89" s="79">
        <v>27615035.285714306</v>
      </c>
      <c r="U89" s="80">
        <v>4248386</v>
      </c>
      <c r="V89" s="80">
        <v>3379424.9999999991</v>
      </c>
      <c r="W89" s="81">
        <f t="shared" si="19"/>
        <v>35242846.285714306</v>
      </c>
      <c r="X89" s="83">
        <v>2669925.9999999972</v>
      </c>
      <c r="Y89" s="85">
        <v>15661147.714285729</v>
      </c>
      <c r="Z89" s="86">
        <v>289.00000000000006</v>
      </c>
      <c r="AA89" s="333">
        <v>41045.2109375</v>
      </c>
      <c r="AB89" s="333">
        <v>41827.09765625</v>
      </c>
      <c r="AC89" s="333">
        <v>42623.9296875</v>
      </c>
      <c r="AD89" s="92">
        <v>43436</v>
      </c>
      <c r="AE89" s="92">
        <v>45739</v>
      </c>
      <c r="AF89" s="92">
        <v>46439</v>
      </c>
      <c r="AG89" s="92">
        <v>47134</v>
      </c>
      <c r="AH89" s="92">
        <v>47824</v>
      </c>
      <c r="AI89" s="93">
        <v>48507</v>
      </c>
      <c r="AJ89" s="166">
        <v>136008.10999999996</v>
      </c>
      <c r="AK89" s="20">
        <v>68169.86</v>
      </c>
      <c r="AL89" s="21">
        <v>232220.15</v>
      </c>
      <c r="AM89" s="101">
        <v>493126.46</v>
      </c>
      <c r="AN89" s="102">
        <v>124507.15</v>
      </c>
      <c r="AO89" s="194">
        <v>660300.37</v>
      </c>
      <c r="AP89" s="197">
        <v>856759.84000000008</v>
      </c>
      <c r="AQ89" s="195">
        <v>278411.96000000002</v>
      </c>
      <c r="AR89" s="219">
        <v>1221333.6000000001</v>
      </c>
      <c r="AS89" s="222">
        <v>1149697.9800000002</v>
      </c>
      <c r="AT89" s="220">
        <v>1024311.3382000001</v>
      </c>
      <c r="AU89" s="240">
        <v>1022413.6938999998</v>
      </c>
      <c r="AV89" s="247">
        <v>275536.58</v>
      </c>
      <c r="AW89" s="248">
        <v>7824290.9399999995</v>
      </c>
      <c r="AX89" s="241">
        <v>261907.52000000002</v>
      </c>
      <c r="AY89" s="173"/>
      <c r="AZ89" s="173"/>
      <c r="BA89" s="173"/>
      <c r="BB89" s="173"/>
      <c r="BC89" s="173">
        <v>261907.52000000002</v>
      </c>
      <c r="BD89" s="171"/>
      <c r="BE89" s="171"/>
      <c r="BF89" s="171"/>
      <c r="BG89" s="171"/>
      <c r="BH89" s="171"/>
      <c r="BI89" s="172"/>
      <c r="BJ89" s="176">
        <v>741525.38</v>
      </c>
      <c r="BK89" s="175"/>
      <c r="BL89" s="175">
        <v>712142.3</v>
      </c>
      <c r="BM89" s="175"/>
      <c r="BN89" s="175">
        <v>1453667.68</v>
      </c>
      <c r="BO89" s="175"/>
      <c r="BP89" s="175"/>
      <c r="BQ89" s="175"/>
      <c r="BR89" s="175"/>
      <c r="BS89" s="177"/>
      <c r="BT89" s="181"/>
      <c r="BU89" s="182"/>
      <c r="BV89" s="182">
        <v>2810072.4200000009</v>
      </c>
      <c r="BW89" s="182"/>
      <c r="BX89" s="182"/>
      <c r="BY89" s="182">
        <v>2810072.4200000009</v>
      </c>
      <c r="BZ89" s="182"/>
      <c r="CA89" s="182"/>
      <c r="CB89" s="182"/>
      <c r="CC89" s="182"/>
      <c r="CD89" s="183"/>
      <c r="CE89" s="188"/>
      <c r="CF89" s="187"/>
      <c r="CG89" s="187"/>
      <c r="CH89" s="187"/>
      <c r="CI89" s="187"/>
      <c r="CJ89" s="187"/>
      <c r="CK89" s="187"/>
      <c r="CL89" s="187"/>
      <c r="CM89" s="187"/>
      <c r="CN89" s="201"/>
      <c r="CO89" s="251">
        <v>3156211.5535751167</v>
      </c>
      <c r="CP89" s="250">
        <v>1147168.2760888741</v>
      </c>
      <c r="CQ89" s="250">
        <v>4303379.8296639891</v>
      </c>
      <c r="CR89" s="250">
        <v>3011469.5739593455</v>
      </c>
      <c r="CS89" s="252">
        <v>144741.97961577115</v>
      </c>
      <c r="CT89" s="213">
        <v>2959674.6382936132</v>
      </c>
      <c r="CU89" s="200">
        <v>1147168.2760888741</v>
      </c>
      <c r="CV89" s="263">
        <v>4106842.9143824885</v>
      </c>
      <c r="CW89" s="236">
        <f>AL89/('BASES BCE'!M89*1000)</f>
        <v>4.7432952848398139E-3</v>
      </c>
      <c r="CX89" s="237">
        <f>AO89/('BASES BCE'!S89*1000)</f>
        <v>1.3298852833966172E-2</v>
      </c>
      <c r="CY89" s="237">
        <f>AR89/('BASES BCE'!Y89*1000)</f>
        <v>2.6486369789414925E-2</v>
      </c>
      <c r="CZ89" s="279">
        <f>AS89/('BASES BCE'!AE89*1000)</f>
        <v>2.9750353560732072E-2</v>
      </c>
      <c r="DA89" s="281">
        <v>80746.58</v>
      </c>
      <c r="DB89" s="285">
        <v>10465162.67</v>
      </c>
      <c r="DC89" s="286">
        <v>894431.42</v>
      </c>
      <c r="DD89" s="286">
        <v>10459882.550000001</v>
      </c>
      <c r="DE89" s="286">
        <v>146804.1</v>
      </c>
      <c r="DF89" s="286">
        <v>187</v>
      </c>
      <c r="DG89" s="286">
        <v>44</v>
      </c>
      <c r="DH89" s="286">
        <v>10333.799999999999</v>
      </c>
      <c r="DI89" s="286">
        <v>246</v>
      </c>
      <c r="DJ89" s="309"/>
      <c r="DK89" s="310">
        <v>935.11302475780406</v>
      </c>
      <c r="DL89" s="315">
        <f t="shared" si="27"/>
        <v>43.89331540765437</v>
      </c>
      <c r="DM89" s="312">
        <f t="shared" si="28"/>
        <v>44.729456813077</v>
      </c>
      <c r="DN89" s="312">
        <f t="shared" si="29"/>
        <v>45.581580577962406</v>
      </c>
      <c r="DO89" s="312">
        <f t="shared" si="20"/>
        <v>46.45</v>
      </c>
      <c r="DP89" s="312">
        <f t="shared" si="21"/>
        <v>48.912803895386318</v>
      </c>
      <c r="DQ89" s="312">
        <f t="shared" si="22"/>
        <v>49.661376507965741</v>
      </c>
      <c r="DR89" s="312">
        <f t="shared" si="23"/>
        <v>50.404602173312462</v>
      </c>
      <c r="DS89" s="312">
        <f t="shared" si="24"/>
        <v>51.142480891426466</v>
      </c>
      <c r="DT89" s="316">
        <f t="shared" si="25"/>
        <v>51.872873883414684</v>
      </c>
    </row>
    <row r="90" spans="1:124" x14ac:dyDescent="0.25">
      <c r="A90" s="191">
        <v>9</v>
      </c>
      <c r="B90" s="192" t="s">
        <v>348</v>
      </c>
      <c r="C90" s="2">
        <v>916</v>
      </c>
      <c r="D90" s="7" t="s">
        <v>90</v>
      </c>
      <c r="E90" s="63">
        <v>5684789.9999999991</v>
      </c>
      <c r="F90" s="41">
        <v>432286</v>
      </c>
      <c r="G90" s="33">
        <v>167117</v>
      </c>
      <c r="H90" s="33">
        <v>76029.000000000015</v>
      </c>
      <c r="I90" s="33">
        <v>40873010.999999985</v>
      </c>
      <c r="J90" s="33">
        <v>37718303.714285702</v>
      </c>
      <c r="K90" s="33">
        <v>5180227.0000000019</v>
      </c>
      <c r="L90" s="33">
        <v>1045860.7142857168</v>
      </c>
      <c r="M90" s="33">
        <v>175710604.14285713</v>
      </c>
      <c r="N90" s="33">
        <v>46118026.714285664</v>
      </c>
      <c r="O90" s="33">
        <v>1780542</v>
      </c>
      <c r="P90" s="65">
        <f t="shared" si="17"/>
        <v>309102007.28571421</v>
      </c>
      <c r="Q90" s="71">
        <v>5443</v>
      </c>
      <c r="R90" s="72">
        <v>3911.0000000000027</v>
      </c>
      <c r="S90" s="73">
        <f t="shared" si="18"/>
        <v>9354.0000000000036</v>
      </c>
      <c r="T90" s="79">
        <v>541961283.57142925</v>
      </c>
      <c r="U90" s="80">
        <v>3268358.0000000005</v>
      </c>
      <c r="V90" s="80">
        <v>23635259.000000004</v>
      </c>
      <c r="W90" s="81">
        <f t="shared" si="19"/>
        <v>568864900.57142925</v>
      </c>
      <c r="X90" s="83">
        <v>19092781.999999993</v>
      </c>
      <c r="Y90" s="85">
        <v>219654995.57142854</v>
      </c>
      <c r="Z90" s="86">
        <v>2956.9999999999973</v>
      </c>
      <c r="AA90" s="333">
        <v>52669.0546875</v>
      </c>
      <c r="AB90" s="333">
        <v>56651.68359375</v>
      </c>
      <c r="AC90" s="333">
        <v>61581.3359375</v>
      </c>
      <c r="AD90" s="92">
        <v>67590</v>
      </c>
      <c r="AE90" s="92">
        <v>72222</v>
      </c>
      <c r="AF90" s="92">
        <v>75185</v>
      </c>
      <c r="AG90" s="92">
        <v>78238</v>
      </c>
      <c r="AH90" s="92">
        <v>81388</v>
      </c>
      <c r="AI90" s="93">
        <v>84634</v>
      </c>
      <c r="AJ90" s="166">
        <v>6875073.3300000001</v>
      </c>
      <c r="AK90" s="20">
        <v>7199343.1700000027</v>
      </c>
      <c r="AL90" s="21">
        <v>15552595.210000005</v>
      </c>
      <c r="AM90" s="101">
        <v>9031939.7200000044</v>
      </c>
      <c r="AN90" s="102">
        <v>8241008.4799999995</v>
      </c>
      <c r="AO90" s="194">
        <v>18977269.350000001</v>
      </c>
      <c r="AP90" s="197">
        <v>13839924.449999996</v>
      </c>
      <c r="AQ90" s="195">
        <v>10780697.119999997</v>
      </c>
      <c r="AR90" s="219">
        <v>26987585.689999994</v>
      </c>
      <c r="AS90" s="222">
        <v>31588850.640000004</v>
      </c>
      <c r="AT90" s="220">
        <v>41333439.858899996</v>
      </c>
      <c r="AU90" s="240">
        <v>47681352.617400005</v>
      </c>
      <c r="AV90" s="247">
        <v>5102239.05</v>
      </c>
      <c r="AW90" s="248">
        <v>128270977</v>
      </c>
      <c r="AX90" s="241">
        <v>16073715.379999999</v>
      </c>
      <c r="AY90" s="173">
        <v>39062321.579999998</v>
      </c>
      <c r="AZ90" s="173"/>
      <c r="BA90" s="173"/>
      <c r="BB90" s="173"/>
      <c r="BC90" s="173">
        <v>55136036.959999993</v>
      </c>
      <c r="BD90" s="173">
        <v>11999418.17</v>
      </c>
      <c r="BE90" s="173">
        <v>15311206.950000001</v>
      </c>
      <c r="BF90" s="173"/>
      <c r="BG90" s="173"/>
      <c r="BH90" s="173"/>
      <c r="BI90" s="174">
        <v>27310625.120000001</v>
      </c>
      <c r="BJ90" s="176">
        <v>21098186.07</v>
      </c>
      <c r="BK90" s="175">
        <v>47669656.640000001</v>
      </c>
      <c r="BL90" s="175">
        <v>24561354.52</v>
      </c>
      <c r="BM90" s="175"/>
      <c r="BN90" s="175">
        <v>93329197.229999989</v>
      </c>
      <c r="BO90" s="175">
        <v>16531998.83</v>
      </c>
      <c r="BP90" s="175">
        <v>41481523.969999999</v>
      </c>
      <c r="BQ90" s="175">
        <v>8333190.9500000011</v>
      </c>
      <c r="BR90" s="175"/>
      <c r="BS90" s="177">
        <v>66346713.75</v>
      </c>
      <c r="BT90" s="181">
        <v>49999902.620000005</v>
      </c>
      <c r="BU90" s="182">
        <v>119185362.98</v>
      </c>
      <c r="BV90" s="182">
        <v>48483925.260000005</v>
      </c>
      <c r="BW90" s="182"/>
      <c r="BX90" s="182"/>
      <c r="BY90" s="182">
        <v>217669190.86000001</v>
      </c>
      <c r="BZ90" s="182">
        <v>29053737.159999996</v>
      </c>
      <c r="CA90" s="182">
        <v>50354825.730000004</v>
      </c>
      <c r="CB90" s="182">
        <v>9580944.870000001</v>
      </c>
      <c r="CC90" s="182"/>
      <c r="CD90" s="183">
        <v>88989507.760000005</v>
      </c>
      <c r="CE90" s="188">
        <v>21178306.199999999</v>
      </c>
      <c r="CF90" s="187">
        <v>67433324.969999939</v>
      </c>
      <c r="CG90" s="187">
        <v>9</v>
      </c>
      <c r="CH90" s="187"/>
      <c r="CI90" s="187">
        <f>SUM(CE90:CH90)</f>
        <v>88611640.169999942</v>
      </c>
      <c r="CJ90" s="187">
        <v>33773839.459999993</v>
      </c>
      <c r="CK90" s="187">
        <v>58412489.370000005</v>
      </c>
      <c r="CL90" s="187">
        <v>9260808.4299999997</v>
      </c>
      <c r="CM90" s="187"/>
      <c r="CN90" s="201">
        <f t="shared" ref="CN90:CN102" si="30">SUM(CJ90:CM90)</f>
        <v>101447137.25999999</v>
      </c>
      <c r="CO90" s="251">
        <v>24617790.57607438</v>
      </c>
      <c r="CP90" s="250">
        <v>8759848.3244127128</v>
      </c>
      <c r="CQ90" s="250">
        <v>33377638.900487088</v>
      </c>
      <c r="CR90" s="250">
        <v>22679342.261014808</v>
      </c>
      <c r="CS90" s="252">
        <v>1938448.3150595773</v>
      </c>
      <c r="CT90" s="213">
        <v>48684064.781959981</v>
      </c>
      <c r="CU90" s="200">
        <v>8759848.3244127128</v>
      </c>
      <c r="CV90" s="263">
        <v>57443913.106372662</v>
      </c>
      <c r="CW90" s="236">
        <f>AL90/('BASES BCE'!M90*1000)</f>
        <v>0.11710430299551541</v>
      </c>
      <c r="CX90" s="237">
        <f>AO90/('BASES BCE'!S90*1000)</f>
        <v>0.12043204442826308</v>
      </c>
      <c r="CY90" s="237">
        <f>AR90/('BASES BCE'!Y90*1000)</f>
        <v>0.18358922263389588</v>
      </c>
      <c r="CZ90" s="279">
        <f>AS90/('BASES BCE'!AE90*1000)</f>
        <v>8.5401563691067564E-2</v>
      </c>
      <c r="DA90" s="281">
        <v>2570614.08</v>
      </c>
      <c r="DB90" s="285">
        <v>35242811.799999997</v>
      </c>
      <c r="DC90" s="286">
        <v>3194168.64</v>
      </c>
      <c r="DD90" s="286">
        <v>30448566.41</v>
      </c>
      <c r="DE90" s="286">
        <v>2552482.09</v>
      </c>
      <c r="DF90" s="286">
        <v>550</v>
      </c>
      <c r="DG90" s="286">
        <v>49</v>
      </c>
      <c r="DH90" s="286">
        <v>16200</v>
      </c>
      <c r="DI90" s="286">
        <v>2127.11</v>
      </c>
      <c r="DJ90" s="309"/>
      <c r="DK90" s="310">
        <v>367.99695105351998</v>
      </c>
      <c r="DL90" s="315" t="e">
        <f>#REF!/$DK90</f>
        <v>#REF!</v>
      </c>
      <c r="DM90" s="312" t="e">
        <f>#REF!/$DK90</f>
        <v>#REF!</v>
      </c>
      <c r="DN90" s="312" t="e">
        <f>#REF!/$DK90</f>
        <v>#REF!</v>
      </c>
      <c r="DO90" s="312">
        <f t="shared" si="20"/>
        <v>183.66999999999996</v>
      </c>
      <c r="DP90" s="312">
        <f t="shared" si="21"/>
        <v>196.25706080781177</v>
      </c>
      <c r="DQ90" s="312">
        <f t="shared" si="22"/>
        <v>204.30875795235977</v>
      </c>
      <c r="DR90" s="312">
        <f t="shared" si="23"/>
        <v>212.60502234058288</v>
      </c>
      <c r="DS90" s="312">
        <f t="shared" si="24"/>
        <v>221.16487586921139</v>
      </c>
      <c r="DT90" s="316">
        <f t="shared" si="25"/>
        <v>229.98560112442664</v>
      </c>
    </row>
    <row r="91" spans="1:124" x14ac:dyDescent="0.25">
      <c r="A91" s="193">
        <v>9</v>
      </c>
      <c r="B91" s="192" t="s">
        <v>348</v>
      </c>
      <c r="C91" s="2">
        <v>918</v>
      </c>
      <c r="D91" s="7" t="s">
        <v>91</v>
      </c>
      <c r="E91" s="63">
        <v>44945</v>
      </c>
      <c r="F91" s="41">
        <v>0</v>
      </c>
      <c r="G91" s="33">
        <v>862300</v>
      </c>
      <c r="H91" s="33">
        <v>50</v>
      </c>
      <c r="I91" s="33">
        <v>4604568.8571428573</v>
      </c>
      <c r="J91" s="33">
        <v>4332473.2857142827</v>
      </c>
      <c r="K91" s="33">
        <v>50336.285714285725</v>
      </c>
      <c r="L91" s="33">
        <v>80555.428571428565</v>
      </c>
      <c r="M91" s="33">
        <v>4941411.42857143</v>
      </c>
      <c r="N91" s="33">
        <v>516709.42857142846</v>
      </c>
      <c r="O91" s="33">
        <v>143853</v>
      </c>
      <c r="P91" s="65">
        <f t="shared" si="17"/>
        <v>15532257.714285713</v>
      </c>
      <c r="Q91" s="71">
        <v>1128</v>
      </c>
      <c r="R91" s="72">
        <v>813</v>
      </c>
      <c r="S91" s="73">
        <f t="shared" si="18"/>
        <v>1941</v>
      </c>
      <c r="T91" s="79">
        <v>20463026.857142854</v>
      </c>
      <c r="U91" s="80">
        <v>177768.57142857145</v>
      </c>
      <c r="V91" s="80">
        <v>3016018</v>
      </c>
      <c r="W91" s="81">
        <f t="shared" si="19"/>
        <v>23656813.428571425</v>
      </c>
      <c r="X91" s="83">
        <v>1608259.9999999993</v>
      </c>
      <c r="Y91" s="85">
        <v>9404776.4285714235</v>
      </c>
      <c r="Z91" s="86">
        <v>34</v>
      </c>
      <c r="AA91" s="333">
        <v>37145.8359375</v>
      </c>
      <c r="AB91" s="333">
        <v>37729.01953125</v>
      </c>
      <c r="AC91" s="333">
        <v>38321.359375</v>
      </c>
      <c r="AD91" s="92">
        <v>38923</v>
      </c>
      <c r="AE91" s="92">
        <v>40909</v>
      </c>
      <c r="AF91" s="92">
        <v>41401</v>
      </c>
      <c r="AG91" s="92">
        <v>41886</v>
      </c>
      <c r="AH91" s="92">
        <v>42361</v>
      </c>
      <c r="AI91" s="93">
        <v>42828</v>
      </c>
      <c r="AJ91" s="166">
        <v>212694.96</v>
      </c>
      <c r="AK91" s="20">
        <v>91646.470000000016</v>
      </c>
      <c r="AL91" s="21">
        <v>354108.75000000006</v>
      </c>
      <c r="AM91" s="101">
        <v>221874.37000000002</v>
      </c>
      <c r="AN91" s="102">
        <v>29764.53</v>
      </c>
      <c r="AO91" s="194">
        <v>334520.47000000003</v>
      </c>
      <c r="AP91" s="197">
        <v>330064.40000000002</v>
      </c>
      <c r="AQ91" s="195">
        <v>161793.43</v>
      </c>
      <c r="AR91" s="219">
        <v>581983.33000000007</v>
      </c>
      <c r="AS91" s="222">
        <v>731447.77</v>
      </c>
      <c r="AT91" s="220">
        <v>904104.19299999985</v>
      </c>
      <c r="AU91" s="240">
        <v>1003216.7584999999</v>
      </c>
      <c r="AV91" s="247">
        <v>4664206.8099999996</v>
      </c>
      <c r="AW91" s="248">
        <v>6671024.75</v>
      </c>
      <c r="AX91" s="241">
        <v>35760.400000000001</v>
      </c>
      <c r="AY91" s="173"/>
      <c r="AZ91" s="173"/>
      <c r="BA91" s="173"/>
      <c r="BB91" s="173"/>
      <c r="BC91" s="173">
        <v>35760.400000000001</v>
      </c>
      <c r="BD91" s="171"/>
      <c r="BE91" s="171"/>
      <c r="BF91" s="171"/>
      <c r="BG91" s="171"/>
      <c r="BH91" s="171"/>
      <c r="BI91" s="172"/>
      <c r="BJ91" s="176">
        <v>108966.11000000002</v>
      </c>
      <c r="BK91" s="175"/>
      <c r="BL91" s="175">
        <v>403941.74000000005</v>
      </c>
      <c r="BM91" s="175"/>
      <c r="BN91" s="175">
        <v>512907.85000000003</v>
      </c>
      <c r="BO91" s="175"/>
      <c r="BP91" s="175"/>
      <c r="BQ91" s="175">
        <v>514792.07999999996</v>
      </c>
      <c r="BR91" s="175"/>
      <c r="BS91" s="177">
        <v>514792.07999999996</v>
      </c>
      <c r="BT91" s="181"/>
      <c r="BU91" s="182"/>
      <c r="BV91" s="182">
        <v>2955097.7399999998</v>
      </c>
      <c r="BW91" s="182"/>
      <c r="BX91" s="182"/>
      <c r="BY91" s="182">
        <v>2955097.7399999998</v>
      </c>
      <c r="BZ91" s="182"/>
      <c r="CA91" s="182"/>
      <c r="CB91" s="182">
        <v>993057.28999999992</v>
      </c>
      <c r="CC91" s="182"/>
      <c r="CD91" s="183">
        <v>993057.28999999992</v>
      </c>
      <c r="CE91" s="188"/>
      <c r="CF91" s="187"/>
      <c r="CG91" s="187"/>
      <c r="CH91" s="187"/>
      <c r="CI91" s="187"/>
      <c r="CJ91" s="187"/>
      <c r="CK91" s="187"/>
      <c r="CL91" s="187">
        <v>1043637.4200000002</v>
      </c>
      <c r="CM91" s="187"/>
      <c r="CN91" s="201">
        <f t="shared" si="30"/>
        <v>1043637.4200000002</v>
      </c>
      <c r="CO91" s="251">
        <v>3508905.9396139737</v>
      </c>
      <c r="CP91" s="250">
        <v>1722597.5206609783</v>
      </c>
      <c r="CQ91" s="250">
        <v>5231503.4602749497</v>
      </c>
      <c r="CR91" s="250">
        <v>3460044.7687941017</v>
      </c>
      <c r="CS91" s="252">
        <v>48861.170819871826</v>
      </c>
      <c r="CT91" s="213">
        <v>3458624.8803802435</v>
      </c>
      <c r="CU91" s="200">
        <v>1722597.5206609783</v>
      </c>
      <c r="CV91" s="263">
        <v>5181222.4010412237</v>
      </c>
      <c r="CW91" s="236">
        <f>AL91/('BASES BCE'!M91*1000)</f>
        <v>1.0102481373569009E-2</v>
      </c>
      <c r="CX91" s="237">
        <f>AO91/('BASES BCE'!S91*1000)</f>
        <v>8.1203667085173441E-3</v>
      </c>
      <c r="CY91" s="237">
        <f>AR91/('BASES BCE'!Y91*1000)</f>
        <v>1.7233187531796874E-2</v>
      </c>
      <c r="CZ91" s="279">
        <f>AS91/('BASES BCE'!AE91*1000)</f>
        <v>2.0540323649642134E-2</v>
      </c>
      <c r="DA91" s="281">
        <v>276000</v>
      </c>
      <c r="DB91" s="285">
        <v>10682822.42</v>
      </c>
      <c r="DC91" s="286">
        <v>776265.21</v>
      </c>
      <c r="DD91" s="286">
        <v>9895508</v>
      </c>
      <c r="DE91" s="286">
        <v>776265.21</v>
      </c>
      <c r="DF91" s="286">
        <v>216</v>
      </c>
      <c r="DG91" s="286">
        <v>69</v>
      </c>
      <c r="DH91" s="286">
        <v>12696.24</v>
      </c>
      <c r="DI91" s="286">
        <v>204.42</v>
      </c>
      <c r="DJ91" s="309"/>
      <c r="DK91" s="310">
        <v>357.84683276638799</v>
      </c>
      <c r="DL91" s="315" t="e">
        <f>#REF!/$DK91</f>
        <v>#REF!</v>
      </c>
      <c r="DM91" s="312" t="e">
        <f>#REF!/$DK91</f>
        <v>#REF!</v>
      </c>
      <c r="DN91" s="312" t="e">
        <f>#REF!/$DK91</f>
        <v>#REF!</v>
      </c>
      <c r="DO91" s="312">
        <f t="shared" si="20"/>
        <v>108.76999999999994</v>
      </c>
      <c r="DP91" s="312">
        <f t="shared" si="21"/>
        <v>114.31986049379537</v>
      </c>
      <c r="DQ91" s="312">
        <f t="shared" si="22"/>
        <v>115.69475040464501</v>
      </c>
      <c r="DR91" s="312">
        <f t="shared" si="23"/>
        <v>117.0500788736736</v>
      </c>
      <c r="DS91" s="312">
        <f t="shared" si="24"/>
        <v>118.37746242581501</v>
      </c>
      <c r="DT91" s="316">
        <f t="shared" si="25"/>
        <v>119.68249004444667</v>
      </c>
    </row>
    <row r="92" spans="1:124" x14ac:dyDescent="0.25">
      <c r="A92" s="191">
        <v>9</v>
      </c>
      <c r="B92" s="192" t="s">
        <v>348</v>
      </c>
      <c r="C92" s="2">
        <v>919</v>
      </c>
      <c r="D92" s="7" t="s">
        <v>92</v>
      </c>
      <c r="E92" s="63">
        <v>290</v>
      </c>
      <c r="F92" s="41">
        <v>0</v>
      </c>
      <c r="G92" s="33">
        <v>827159</v>
      </c>
      <c r="H92" s="33">
        <v>25000</v>
      </c>
      <c r="I92" s="33">
        <v>4759991</v>
      </c>
      <c r="J92" s="33">
        <v>8638032.5714285746</v>
      </c>
      <c r="K92" s="33">
        <v>101912.71428571428</v>
      </c>
      <c r="L92" s="33">
        <v>111220.42857142857</v>
      </c>
      <c r="M92" s="33">
        <v>4596596.7142857164</v>
      </c>
      <c r="N92" s="33">
        <v>485740.71428571426</v>
      </c>
      <c r="O92" s="33">
        <v>154654.00000000006</v>
      </c>
      <c r="P92" s="65">
        <f t="shared" si="17"/>
        <v>19700307.142857146</v>
      </c>
      <c r="Q92" s="71">
        <v>1013</v>
      </c>
      <c r="R92" s="72">
        <v>771</v>
      </c>
      <c r="S92" s="73">
        <f t="shared" si="18"/>
        <v>1784</v>
      </c>
      <c r="T92" s="79">
        <v>26802432.428571422</v>
      </c>
      <c r="U92" s="80">
        <v>693507.42857142864</v>
      </c>
      <c r="V92" s="80">
        <v>1908804</v>
      </c>
      <c r="W92" s="81">
        <f t="shared" si="19"/>
        <v>29404743.857142851</v>
      </c>
      <c r="X92" s="83">
        <v>1618857</v>
      </c>
      <c r="Y92" s="85">
        <v>13447762.428571433</v>
      </c>
      <c r="Z92" s="87"/>
      <c r="AA92" s="333">
        <v>54938.48828125</v>
      </c>
      <c r="AB92" s="333">
        <v>55747.44140625</v>
      </c>
      <c r="AC92" s="333">
        <v>56568.55078125</v>
      </c>
      <c r="AD92" s="92">
        <v>57402</v>
      </c>
      <c r="AE92" s="92">
        <v>60297</v>
      </c>
      <c r="AF92" s="92">
        <v>60964</v>
      </c>
      <c r="AG92" s="92">
        <v>61619</v>
      </c>
      <c r="AH92" s="92">
        <v>62259</v>
      </c>
      <c r="AI92" s="93">
        <v>62884</v>
      </c>
      <c r="AJ92" s="166">
        <v>167601.78999999995</v>
      </c>
      <c r="AK92" s="20">
        <v>50753.640000000014</v>
      </c>
      <c r="AL92" s="21">
        <v>259330.21999999997</v>
      </c>
      <c r="AM92" s="101">
        <v>120501.30999999998</v>
      </c>
      <c r="AN92" s="102">
        <v>35344.349999999991</v>
      </c>
      <c r="AO92" s="194">
        <v>197903.52999999994</v>
      </c>
      <c r="AP92" s="197">
        <v>49951.079999999994</v>
      </c>
      <c r="AQ92" s="195">
        <v>28344.099999999991</v>
      </c>
      <c r="AR92" s="219">
        <v>117875.57999999999</v>
      </c>
      <c r="AS92" s="222">
        <v>263204.84000000003</v>
      </c>
      <c r="AT92" s="220">
        <v>806647.15500000003</v>
      </c>
      <c r="AU92" s="240">
        <v>1014559.8209999998</v>
      </c>
      <c r="AV92" s="247">
        <v>246407.7</v>
      </c>
      <c r="AW92" s="248">
        <v>9737094.9499999993</v>
      </c>
      <c r="AX92" s="241">
        <v>31998646.830000006</v>
      </c>
      <c r="AY92" s="173">
        <v>4619412.79</v>
      </c>
      <c r="AZ92" s="173"/>
      <c r="BA92" s="173"/>
      <c r="BB92" s="173"/>
      <c r="BC92" s="173">
        <v>36618059.620000005</v>
      </c>
      <c r="BD92" s="173">
        <v>26934573.099999998</v>
      </c>
      <c r="BE92" s="173">
        <v>2243349.94</v>
      </c>
      <c r="BF92" s="173"/>
      <c r="BG92" s="173"/>
      <c r="BH92" s="173"/>
      <c r="BI92" s="174">
        <v>29177923.039999999</v>
      </c>
      <c r="BJ92" s="176">
        <v>36494324.18999999</v>
      </c>
      <c r="BK92" s="175">
        <v>6323637.3899999997</v>
      </c>
      <c r="BL92" s="175">
        <v>11353783.559999999</v>
      </c>
      <c r="BM92" s="175"/>
      <c r="BN92" s="175">
        <v>54171745.139999986</v>
      </c>
      <c r="BO92" s="175">
        <v>37042744.199999996</v>
      </c>
      <c r="BP92" s="175">
        <v>4565941.9400000004</v>
      </c>
      <c r="BQ92" s="175">
        <v>8463811.2400000021</v>
      </c>
      <c r="BR92" s="175"/>
      <c r="BS92" s="177">
        <v>50072497.379999995</v>
      </c>
      <c r="BT92" s="181">
        <v>70554369.319999993</v>
      </c>
      <c r="BU92" s="182">
        <v>13726355.859999999</v>
      </c>
      <c r="BV92" s="182">
        <v>20741324.739999998</v>
      </c>
      <c r="BW92" s="182"/>
      <c r="BX92" s="182"/>
      <c r="BY92" s="182">
        <v>105022049.91999999</v>
      </c>
      <c r="BZ92" s="182">
        <v>45114608.399999999</v>
      </c>
      <c r="CA92" s="182">
        <v>5268746.9800000004</v>
      </c>
      <c r="CB92" s="182">
        <v>9752485.3599999994</v>
      </c>
      <c r="CC92" s="182"/>
      <c r="CD92" s="183">
        <v>60135840.739999995</v>
      </c>
      <c r="CE92" s="188">
        <v>27164284.25</v>
      </c>
      <c r="CF92" s="187">
        <v>10622033.049999993</v>
      </c>
      <c r="CG92" s="187"/>
      <c r="CH92" s="187"/>
      <c r="CI92" s="187">
        <f>SUM(CE92:CH92)</f>
        <v>37786317.299999997</v>
      </c>
      <c r="CJ92" s="187">
        <v>50184826.819999993</v>
      </c>
      <c r="CK92" s="187">
        <v>7632851.8299999991</v>
      </c>
      <c r="CL92" s="187">
        <v>10583361.259999998</v>
      </c>
      <c r="CM92" s="187"/>
      <c r="CN92" s="201">
        <f t="shared" si="30"/>
        <v>68401039.909999996</v>
      </c>
      <c r="CO92" s="251">
        <v>4691668.0091157798</v>
      </c>
      <c r="CP92" s="250">
        <v>1589523.7499946477</v>
      </c>
      <c r="CQ92" s="250">
        <v>6281191.7591104247</v>
      </c>
      <c r="CR92" s="250">
        <v>4680810.6299481736</v>
      </c>
      <c r="CS92" s="252">
        <v>10857.379167606898</v>
      </c>
      <c r="CT92" s="213">
        <v>4821456.7094091279</v>
      </c>
      <c r="CU92" s="200">
        <v>1589523.7499946477</v>
      </c>
      <c r="CV92" s="263">
        <v>6410980.4594037738</v>
      </c>
      <c r="CW92" s="236">
        <f>AL92/('BASES BCE'!M92*1000)</f>
        <v>4.5127810506016422E-3</v>
      </c>
      <c r="CX92" s="237">
        <f>AO92/('BASES BCE'!S92*1000)</f>
        <v>3.1616950576289042E-3</v>
      </c>
      <c r="CY92" s="237">
        <f>AR92/('BASES BCE'!Y92*1000)</f>
        <v>2.3188638378313408E-3</v>
      </c>
      <c r="CZ92" s="279">
        <f>AS92/('BASES BCE'!AE92*1000)</f>
        <v>5.6092571069700278E-3</v>
      </c>
      <c r="DA92" s="281">
        <v>934174.23</v>
      </c>
      <c r="DB92" s="285">
        <v>10357747.859999999</v>
      </c>
      <c r="DC92" s="286">
        <v>979816.98</v>
      </c>
      <c r="DD92" s="286">
        <v>10203739.630000001</v>
      </c>
      <c r="DE92" s="286">
        <v>241974.16</v>
      </c>
      <c r="DF92" s="286">
        <v>389</v>
      </c>
      <c r="DG92" s="286">
        <v>49</v>
      </c>
      <c r="DH92" s="286">
        <v>9329.11</v>
      </c>
      <c r="DI92" s="286">
        <v>453</v>
      </c>
      <c r="DJ92" s="309"/>
      <c r="DK92" s="310">
        <v>392.68025721713002</v>
      </c>
      <c r="DL92" s="315">
        <f t="shared" ref="DL92:DL137" si="31">AA90/$DK92</f>
        <v>134.12707595935231</v>
      </c>
      <c r="DM92" s="312">
        <f t="shared" ref="DM92:DM137" si="32">AB90/$DK92</f>
        <v>144.2692433666835</v>
      </c>
      <c r="DN92" s="312">
        <f t="shared" ref="DN92:DN137" si="33">AC90/$DK92</f>
        <v>156.82310176202466</v>
      </c>
      <c r="DO92" s="312">
        <f t="shared" si="20"/>
        <v>146.17999999999984</v>
      </c>
      <c r="DP92" s="312">
        <f t="shared" si="21"/>
        <v>153.55241036897652</v>
      </c>
      <c r="DQ92" s="312">
        <f t="shared" si="22"/>
        <v>155.25099334517944</v>
      </c>
      <c r="DR92" s="312">
        <f t="shared" si="23"/>
        <v>156.91901710741769</v>
      </c>
      <c r="DS92" s="312">
        <f t="shared" si="24"/>
        <v>158.5488418522001</v>
      </c>
      <c r="DT92" s="316">
        <f t="shared" si="25"/>
        <v>160.14046757952667</v>
      </c>
    </row>
    <row r="93" spans="1:124" x14ac:dyDescent="0.25">
      <c r="A93" s="193">
        <v>9</v>
      </c>
      <c r="B93" s="192" t="s">
        <v>348</v>
      </c>
      <c r="C93" s="2">
        <v>920</v>
      </c>
      <c r="D93" s="7" t="s">
        <v>93</v>
      </c>
      <c r="E93" s="63">
        <v>28416.000000000004</v>
      </c>
      <c r="F93" s="41">
        <v>1240</v>
      </c>
      <c r="G93" s="33">
        <v>20950</v>
      </c>
      <c r="H93" s="33">
        <v>53240</v>
      </c>
      <c r="I93" s="33">
        <v>7270953.7142857136</v>
      </c>
      <c r="J93" s="33">
        <v>2865757.1428571413</v>
      </c>
      <c r="K93" s="33">
        <v>258515.57142857142</v>
      </c>
      <c r="L93" s="33">
        <v>235730.99999999988</v>
      </c>
      <c r="M93" s="33">
        <v>12089036.857142841</v>
      </c>
      <c r="N93" s="33">
        <v>546602.85714285728</v>
      </c>
      <c r="O93" s="33">
        <v>487783.00000000035</v>
      </c>
      <c r="P93" s="65">
        <f t="shared" si="17"/>
        <v>23829810.142857127</v>
      </c>
      <c r="Q93" s="71">
        <v>1712.0000000000002</v>
      </c>
      <c r="R93" s="72">
        <v>1478.0000000000002</v>
      </c>
      <c r="S93" s="73">
        <f t="shared" si="18"/>
        <v>3190.0000000000005</v>
      </c>
      <c r="T93" s="79">
        <v>46646859.857142828</v>
      </c>
      <c r="U93" s="80">
        <v>474579.57142857142</v>
      </c>
      <c r="V93" s="80">
        <v>2577844.9999999995</v>
      </c>
      <c r="W93" s="81">
        <f t="shared" si="19"/>
        <v>49699284.428571403</v>
      </c>
      <c r="X93" s="83">
        <v>20894849.000000011</v>
      </c>
      <c r="Y93" s="85">
        <v>15449040.571428573</v>
      </c>
      <c r="Z93" s="86">
        <v>23</v>
      </c>
      <c r="AA93" s="333">
        <v>56077.34375</v>
      </c>
      <c r="AB93" s="333">
        <v>57658.82421875</v>
      </c>
      <c r="AC93" s="333">
        <v>59285.27734375</v>
      </c>
      <c r="AD93" s="92">
        <v>60958</v>
      </c>
      <c r="AE93" s="92">
        <v>64477</v>
      </c>
      <c r="AF93" s="92">
        <v>65965</v>
      </c>
      <c r="AG93" s="92">
        <v>67464</v>
      </c>
      <c r="AH93" s="92">
        <v>68974</v>
      </c>
      <c r="AI93" s="93">
        <v>70493</v>
      </c>
      <c r="AJ93" s="166">
        <v>537144.48999999976</v>
      </c>
      <c r="AK93" s="20">
        <v>320347.53000000009</v>
      </c>
      <c r="AL93" s="21">
        <v>931595.71999999986</v>
      </c>
      <c r="AM93" s="101">
        <v>983720.45</v>
      </c>
      <c r="AN93" s="102">
        <v>272284.90999999997</v>
      </c>
      <c r="AO93" s="194">
        <v>1382163.5099999998</v>
      </c>
      <c r="AP93" s="197">
        <v>751798.88</v>
      </c>
      <c r="AQ93" s="195">
        <v>507241.02000000008</v>
      </c>
      <c r="AR93" s="219">
        <v>1418681.6700000002</v>
      </c>
      <c r="AS93" s="222">
        <v>2116164.81</v>
      </c>
      <c r="AT93" s="220">
        <v>3832336.4571000002</v>
      </c>
      <c r="AU93" s="240">
        <v>3787534.4934</v>
      </c>
      <c r="AV93" s="247">
        <v>16277392.439999998</v>
      </c>
      <c r="AW93" s="248">
        <v>18239622.130000003</v>
      </c>
      <c r="AX93" s="241">
        <v>29986486.32</v>
      </c>
      <c r="AY93" s="173">
        <v>2743781.02</v>
      </c>
      <c r="AZ93" s="173"/>
      <c r="BA93" s="173"/>
      <c r="BB93" s="173"/>
      <c r="BC93" s="173">
        <v>32730267.34</v>
      </c>
      <c r="BD93" s="173">
        <v>44261657.289999999</v>
      </c>
      <c r="BE93" s="173">
        <v>1440035.94</v>
      </c>
      <c r="BF93" s="173"/>
      <c r="BG93" s="173"/>
      <c r="BH93" s="173"/>
      <c r="BI93" s="174">
        <v>45701693.229999997</v>
      </c>
      <c r="BJ93" s="176">
        <v>40717377.329999998</v>
      </c>
      <c r="BK93" s="175">
        <v>3849169.4300000006</v>
      </c>
      <c r="BL93" s="175"/>
      <c r="BM93" s="175"/>
      <c r="BN93" s="175">
        <v>44566546.759999998</v>
      </c>
      <c r="BO93" s="175">
        <v>67712822.810000002</v>
      </c>
      <c r="BP93" s="175">
        <v>2648311.5499999998</v>
      </c>
      <c r="BQ93" s="175"/>
      <c r="BR93" s="175"/>
      <c r="BS93" s="177">
        <v>70361134.359999999</v>
      </c>
      <c r="BT93" s="181">
        <v>87436963.839999989</v>
      </c>
      <c r="BU93" s="182">
        <v>11219898.260000002</v>
      </c>
      <c r="BV93" s="182"/>
      <c r="BW93" s="182"/>
      <c r="BX93" s="182"/>
      <c r="BY93" s="182">
        <v>98656862.099999994</v>
      </c>
      <c r="BZ93" s="182">
        <v>84080471.260000005</v>
      </c>
      <c r="CA93" s="182">
        <v>3278391.33</v>
      </c>
      <c r="CB93" s="182"/>
      <c r="CC93" s="182"/>
      <c r="CD93" s="183">
        <v>87358862.590000004</v>
      </c>
      <c r="CE93" s="188">
        <v>47762459.639999993</v>
      </c>
      <c r="CF93" s="187">
        <v>7937432.5099999886</v>
      </c>
      <c r="CG93" s="187"/>
      <c r="CH93" s="187"/>
      <c r="CI93" s="187">
        <f>SUM(CE93:CH93)</f>
        <v>55699892.149999984</v>
      </c>
      <c r="CJ93" s="187">
        <v>77988759.020000011</v>
      </c>
      <c r="CK93" s="187">
        <v>4033133.9800000004</v>
      </c>
      <c r="CL93" s="187"/>
      <c r="CM93" s="187"/>
      <c r="CN93" s="201">
        <f t="shared" si="30"/>
        <v>82021893.000000015</v>
      </c>
      <c r="CO93" s="251">
        <v>5052178.0981984967</v>
      </c>
      <c r="CP93" s="250">
        <v>1794728.4150071654</v>
      </c>
      <c r="CQ93" s="250">
        <v>6846906.5132056642</v>
      </c>
      <c r="CR93" s="250">
        <v>4878010.9724305291</v>
      </c>
      <c r="CS93" s="252">
        <v>174167.12576796563</v>
      </c>
      <c r="CT93" s="213">
        <v>5650635.5450489279</v>
      </c>
      <c r="CU93" s="200">
        <v>1794728.4150071654</v>
      </c>
      <c r="CV93" s="263">
        <v>7445363.9600560935</v>
      </c>
      <c r="CW93" s="236">
        <f>AL93/('BASES BCE'!M93*1000)</f>
        <v>8.0505753577344262E-3</v>
      </c>
      <c r="CX93" s="237">
        <f>AO93/('BASES BCE'!S93*1000)</f>
        <v>1.0600694598386079E-2</v>
      </c>
      <c r="CY93" s="237">
        <f>AR93/('BASES BCE'!Y93*1000)</f>
        <v>1.2206219928375357E-2</v>
      </c>
      <c r="CZ93" s="279">
        <f>AS93/('BASES BCE'!AE93*1000)</f>
        <v>2.1946800062349621E-2</v>
      </c>
      <c r="DA93" s="281">
        <v>150000</v>
      </c>
      <c r="DB93" s="287">
        <v>10144882.57</v>
      </c>
      <c r="DC93" s="287">
        <v>599395.30000000005</v>
      </c>
      <c r="DD93" s="287">
        <v>9506680.6899999995</v>
      </c>
      <c r="DE93" s="287">
        <v>141376.82</v>
      </c>
      <c r="DF93" s="287">
        <v>355</v>
      </c>
      <c r="DG93" s="287">
        <v>84</v>
      </c>
      <c r="DH93" s="287">
        <v>16956.599999999999</v>
      </c>
      <c r="DI93" s="287">
        <v>2975.18</v>
      </c>
      <c r="DJ93" s="287"/>
      <c r="DK93" s="310">
        <v>509.98075796871098</v>
      </c>
      <c r="DL93" s="315">
        <f t="shared" si="31"/>
        <v>72.83772055529009</v>
      </c>
      <c r="DM93" s="312">
        <f t="shared" si="32"/>
        <v>73.981260943113469</v>
      </c>
      <c r="DN93" s="312">
        <f t="shared" si="33"/>
        <v>75.142755439708466</v>
      </c>
      <c r="DO93" s="312">
        <f t="shared" si="20"/>
        <v>119.52999999999996</v>
      </c>
      <c r="DP93" s="312">
        <f t="shared" si="21"/>
        <v>126.43026034318706</v>
      </c>
      <c r="DQ93" s="312">
        <f t="shared" si="22"/>
        <v>129.34801748745033</v>
      </c>
      <c r="DR93" s="312">
        <f t="shared" si="23"/>
        <v>132.28734407296821</v>
      </c>
      <c r="DS93" s="312">
        <f t="shared" si="24"/>
        <v>135.24824009974074</v>
      </c>
      <c r="DT93" s="316">
        <f t="shared" si="25"/>
        <v>138.22678385117618</v>
      </c>
    </row>
    <row r="94" spans="1:124" x14ac:dyDescent="0.25">
      <c r="A94" s="191">
        <v>9</v>
      </c>
      <c r="B94" s="192" t="s">
        <v>348</v>
      </c>
      <c r="C94" s="2">
        <v>921</v>
      </c>
      <c r="D94" s="7" t="s">
        <v>94</v>
      </c>
      <c r="E94" s="63">
        <v>25250.000000000004</v>
      </c>
      <c r="F94" s="41">
        <v>16558</v>
      </c>
      <c r="G94" s="33">
        <v>29404</v>
      </c>
      <c r="H94" s="33">
        <v>10692.999999999998</v>
      </c>
      <c r="I94" s="33">
        <v>10636924.714285722</v>
      </c>
      <c r="J94" s="33">
        <v>4859126.0000000009</v>
      </c>
      <c r="K94" s="33">
        <v>338557.42857142841</v>
      </c>
      <c r="L94" s="33">
        <v>350054.28571428516</v>
      </c>
      <c r="M94" s="33">
        <v>21318022.142857127</v>
      </c>
      <c r="N94" s="33">
        <v>1776227.9999999991</v>
      </c>
      <c r="O94" s="33">
        <v>535744.85714285693</v>
      </c>
      <c r="P94" s="65">
        <f t="shared" si="17"/>
        <v>39871312.428571425</v>
      </c>
      <c r="Q94" s="71">
        <v>2250.9999999999995</v>
      </c>
      <c r="R94" s="72">
        <v>2097</v>
      </c>
      <c r="S94" s="73">
        <f t="shared" si="18"/>
        <v>4348</v>
      </c>
      <c r="T94" s="79">
        <v>80536639.285714224</v>
      </c>
      <c r="U94" s="80">
        <v>978995.42857142829</v>
      </c>
      <c r="V94" s="80">
        <v>2069067.8571428552</v>
      </c>
      <c r="W94" s="81">
        <f t="shared" si="19"/>
        <v>83584702.571428508</v>
      </c>
      <c r="X94" s="83">
        <v>5555261.714285708</v>
      </c>
      <c r="Y94" s="85">
        <v>26865759.857142877</v>
      </c>
      <c r="Z94" s="86">
        <v>1003</v>
      </c>
      <c r="AA94" s="333">
        <v>37444.81640625</v>
      </c>
      <c r="AB94" s="333">
        <v>38885.41015625</v>
      </c>
      <c r="AC94" s="333">
        <v>40381.42578125</v>
      </c>
      <c r="AD94" s="92">
        <v>41935</v>
      </c>
      <c r="AE94" s="92">
        <v>44635</v>
      </c>
      <c r="AF94" s="92">
        <v>46159</v>
      </c>
      <c r="AG94" s="92">
        <v>47717</v>
      </c>
      <c r="AH94" s="92">
        <v>49311</v>
      </c>
      <c r="AI94" s="93">
        <v>50940</v>
      </c>
      <c r="AJ94" s="166">
        <v>663059.31000000006</v>
      </c>
      <c r="AK94" s="20">
        <v>430337.45</v>
      </c>
      <c r="AL94" s="21">
        <v>1186124.7000000002</v>
      </c>
      <c r="AM94" s="101">
        <v>539966.05999999994</v>
      </c>
      <c r="AN94" s="102">
        <v>429199.93000000005</v>
      </c>
      <c r="AO94" s="194">
        <v>1076500.8199999998</v>
      </c>
      <c r="AP94" s="197">
        <v>614510.27</v>
      </c>
      <c r="AQ94" s="195">
        <v>573707.01</v>
      </c>
      <c r="AR94" s="219">
        <v>1356977.03</v>
      </c>
      <c r="AS94" s="222">
        <v>1379076.35</v>
      </c>
      <c r="AT94" s="220">
        <v>1429016.3764000002</v>
      </c>
      <c r="AU94" s="240">
        <v>1730972.8899999994</v>
      </c>
      <c r="AV94" s="247">
        <v>645113.02</v>
      </c>
      <c r="AW94" s="248">
        <v>12783900.1</v>
      </c>
      <c r="AX94" s="241">
        <v>9121397.5999999996</v>
      </c>
      <c r="AY94" s="173"/>
      <c r="AZ94" s="173"/>
      <c r="BA94" s="173">
        <v>1123.57</v>
      </c>
      <c r="BB94" s="173"/>
      <c r="BC94" s="173">
        <v>9122521.1699999999</v>
      </c>
      <c r="BD94" s="173">
        <v>5130219.16</v>
      </c>
      <c r="BE94" s="173"/>
      <c r="BF94" s="173"/>
      <c r="BG94" s="173"/>
      <c r="BH94" s="173"/>
      <c r="BI94" s="174">
        <v>5130219.16</v>
      </c>
      <c r="BJ94" s="176">
        <v>12222039.000000002</v>
      </c>
      <c r="BK94" s="175"/>
      <c r="BL94" s="175">
        <v>7630242.4000000004</v>
      </c>
      <c r="BM94" s="175">
        <v>1205.29</v>
      </c>
      <c r="BN94" s="175">
        <v>19853486.689999998</v>
      </c>
      <c r="BO94" s="175">
        <v>9025403.8399999999</v>
      </c>
      <c r="BP94" s="175">
        <v>766085.09000000008</v>
      </c>
      <c r="BQ94" s="175">
        <v>1388002.8599999999</v>
      </c>
      <c r="BR94" s="175"/>
      <c r="BS94" s="177">
        <v>11179491.789999999</v>
      </c>
      <c r="BT94" s="181">
        <v>28951590.059999999</v>
      </c>
      <c r="BU94" s="182"/>
      <c r="BV94" s="182">
        <v>23344058.18</v>
      </c>
      <c r="BW94" s="182"/>
      <c r="BX94" s="182"/>
      <c r="BY94" s="182">
        <v>52295648.239999995</v>
      </c>
      <c r="BZ94" s="182">
        <v>9825259.3399999999</v>
      </c>
      <c r="CA94" s="182">
        <v>612403.76</v>
      </c>
      <c r="CB94" s="182">
        <v>2371748.7600000002</v>
      </c>
      <c r="CC94" s="182"/>
      <c r="CD94" s="183">
        <v>12809411.859999999</v>
      </c>
      <c r="CE94" s="188">
        <v>15994169.299999999</v>
      </c>
      <c r="CF94" s="187"/>
      <c r="CG94" s="187"/>
      <c r="CH94" s="187"/>
      <c r="CI94" s="187">
        <f>SUM(CE94:CH94)</f>
        <v>15994169.299999999</v>
      </c>
      <c r="CJ94" s="187">
        <v>15005816.48</v>
      </c>
      <c r="CK94" s="187">
        <v>722157.22</v>
      </c>
      <c r="CL94" s="187">
        <v>3309554.8600000003</v>
      </c>
      <c r="CM94" s="187"/>
      <c r="CN94" s="201">
        <f t="shared" si="30"/>
        <v>19037528.560000002</v>
      </c>
      <c r="CO94" s="251">
        <v>4547125.4198730504</v>
      </c>
      <c r="CP94" s="250">
        <v>2249319.0046107513</v>
      </c>
      <c r="CQ94" s="250">
        <v>6796444.4244838031</v>
      </c>
      <c r="CR94" s="250">
        <v>4416391.1643537944</v>
      </c>
      <c r="CS94" s="252">
        <v>130734.25551925745</v>
      </c>
      <c r="CT94" s="213">
        <v>5507752.7115970729</v>
      </c>
      <c r="CU94" s="200">
        <v>2249319.0046107513</v>
      </c>
      <c r="CV94" s="263">
        <v>7757071.7162078246</v>
      </c>
      <c r="CW94" s="236">
        <f>AL94/('BASES BCE'!M94*1000)</f>
        <v>1.965333780484211E-2</v>
      </c>
      <c r="CX94" s="237">
        <f>AO94/('BASES BCE'!S94*1000)</f>
        <v>1.5135014461791337E-2</v>
      </c>
      <c r="CY94" s="237">
        <f>AR94/('BASES BCE'!Y94*1000)</f>
        <v>2.0431633982410134E-2</v>
      </c>
      <c r="CZ94" s="279">
        <f>AS94/('BASES BCE'!AE94*1000)</f>
        <v>1.7896071474575125E-2</v>
      </c>
      <c r="DA94" s="281">
        <v>24000</v>
      </c>
      <c r="DB94" s="285">
        <v>15079063.83</v>
      </c>
      <c r="DC94" s="286">
        <v>1726459.97</v>
      </c>
      <c r="DD94" s="286">
        <v>15079063.83</v>
      </c>
      <c r="DE94" s="286">
        <v>620168.98</v>
      </c>
      <c r="DF94" s="286">
        <v>362</v>
      </c>
      <c r="DG94" s="286">
        <v>59</v>
      </c>
      <c r="DH94" s="286">
        <v>898.68</v>
      </c>
      <c r="DI94" s="286">
        <v>597.32000000000005</v>
      </c>
      <c r="DJ94" s="309"/>
      <c r="DK94" s="310">
        <v>272.53525703515999</v>
      </c>
      <c r="DL94" s="315">
        <f t="shared" si="31"/>
        <v>201.58304976358468</v>
      </c>
      <c r="DM94" s="312">
        <f t="shared" si="32"/>
        <v>204.55130104160423</v>
      </c>
      <c r="DN94" s="312">
        <f t="shared" si="33"/>
        <v>207.56415664029865</v>
      </c>
      <c r="DO94" s="312">
        <f t="shared" si="20"/>
        <v>153.86999999999975</v>
      </c>
      <c r="DP94" s="312">
        <f t="shared" si="21"/>
        <v>163.77697508048144</v>
      </c>
      <c r="DQ94" s="312">
        <f t="shared" si="22"/>
        <v>169.36891212590888</v>
      </c>
      <c r="DR94" s="312">
        <f t="shared" si="23"/>
        <v>175.08560367234978</v>
      </c>
      <c r="DS94" s="312">
        <f t="shared" si="24"/>
        <v>180.93438821986379</v>
      </c>
      <c r="DT94" s="316">
        <f t="shared" si="25"/>
        <v>186.91159651842108</v>
      </c>
    </row>
    <row r="95" spans="1:124" x14ac:dyDescent="0.25">
      <c r="A95" s="193">
        <v>9</v>
      </c>
      <c r="B95" s="192" t="s">
        <v>348</v>
      </c>
      <c r="C95" s="2">
        <v>922</v>
      </c>
      <c r="D95" s="7" t="s">
        <v>95</v>
      </c>
      <c r="E95" s="63">
        <v>6060</v>
      </c>
      <c r="F95" s="41">
        <v>580</v>
      </c>
      <c r="G95" s="33">
        <v>7550</v>
      </c>
      <c r="H95" s="33">
        <v>336</v>
      </c>
      <c r="I95" s="33">
        <v>474894.8571428571</v>
      </c>
      <c r="J95" s="33">
        <v>1261026.2857142857</v>
      </c>
      <c r="K95" s="33">
        <v>56876.857142857138</v>
      </c>
      <c r="L95" s="33">
        <v>64688.714285714319</v>
      </c>
      <c r="M95" s="33">
        <v>1068050.5714285709</v>
      </c>
      <c r="N95" s="33">
        <v>126042.57142857142</v>
      </c>
      <c r="O95" s="33">
        <v>47516</v>
      </c>
      <c r="P95" s="65">
        <f t="shared" si="17"/>
        <v>3107561.8571428563</v>
      </c>
      <c r="Q95" s="71">
        <v>189</v>
      </c>
      <c r="R95" s="72">
        <v>194.00000000000006</v>
      </c>
      <c r="S95" s="73">
        <f t="shared" si="18"/>
        <v>383.00000000000006</v>
      </c>
      <c r="T95" s="79">
        <v>4405416.7142857127</v>
      </c>
      <c r="U95" s="80">
        <v>51262.85714285713</v>
      </c>
      <c r="V95" s="80">
        <v>316873.00000000006</v>
      </c>
      <c r="W95" s="81">
        <f t="shared" si="19"/>
        <v>4773552.57142857</v>
      </c>
      <c r="X95" s="83">
        <v>565562</v>
      </c>
      <c r="Y95" s="85">
        <v>2450642.4285714277</v>
      </c>
      <c r="Z95" s="86">
        <v>94</v>
      </c>
      <c r="AA95" s="333">
        <v>23633.251953125</v>
      </c>
      <c r="AB95" s="333">
        <v>24234.37890625</v>
      </c>
      <c r="AC95" s="333">
        <v>24850.830078125</v>
      </c>
      <c r="AD95" s="92">
        <v>25483</v>
      </c>
      <c r="AE95" s="92">
        <v>26930</v>
      </c>
      <c r="AF95" s="92">
        <v>27510</v>
      </c>
      <c r="AG95" s="92">
        <v>28093</v>
      </c>
      <c r="AH95" s="92">
        <v>28679</v>
      </c>
      <c r="AI95" s="93">
        <v>29266</v>
      </c>
      <c r="AJ95" s="166">
        <v>149275.51</v>
      </c>
      <c r="AK95" s="20">
        <v>50885.510000000009</v>
      </c>
      <c r="AL95" s="21">
        <v>242485.43000000005</v>
      </c>
      <c r="AM95" s="101">
        <v>111670.06</v>
      </c>
      <c r="AN95" s="102">
        <v>12857.560000000001</v>
      </c>
      <c r="AO95" s="194">
        <v>165851.32</v>
      </c>
      <c r="AP95" s="197">
        <v>146716.49</v>
      </c>
      <c r="AQ95" s="195">
        <v>65955.61</v>
      </c>
      <c r="AR95" s="219">
        <v>278760.20999999996</v>
      </c>
      <c r="AS95" s="222">
        <v>313833.69000000006</v>
      </c>
      <c r="AT95" s="220">
        <v>494365.14989999996</v>
      </c>
      <c r="AU95" s="240">
        <v>420174.45319999999</v>
      </c>
      <c r="AV95" s="247">
        <v>71796.77</v>
      </c>
      <c r="AW95" s="248">
        <v>7075577.8300000001</v>
      </c>
      <c r="AX95" s="242"/>
      <c r="AY95" s="171"/>
      <c r="AZ95" s="171"/>
      <c r="BA95" s="171"/>
      <c r="BB95" s="171"/>
      <c r="BC95" s="171"/>
      <c r="BD95" s="171"/>
      <c r="BE95" s="171"/>
      <c r="BF95" s="171"/>
      <c r="BG95" s="171"/>
      <c r="BH95" s="171"/>
      <c r="BI95" s="172"/>
      <c r="BJ95" s="176"/>
      <c r="BK95" s="175"/>
      <c r="BL95" s="175">
        <v>1549490.0899999999</v>
      </c>
      <c r="BM95" s="175"/>
      <c r="BN95" s="175">
        <v>1549490.0899999999</v>
      </c>
      <c r="BO95" s="175"/>
      <c r="BP95" s="175"/>
      <c r="BQ95" s="175">
        <v>604372.53999999992</v>
      </c>
      <c r="BR95" s="175"/>
      <c r="BS95" s="177">
        <v>604372.53999999992</v>
      </c>
      <c r="BT95" s="181"/>
      <c r="BU95" s="182"/>
      <c r="BV95" s="182">
        <v>5704747.2400000002</v>
      </c>
      <c r="BW95" s="182"/>
      <c r="BX95" s="182"/>
      <c r="BY95" s="182">
        <v>5704747.2400000002</v>
      </c>
      <c r="BZ95" s="182"/>
      <c r="CA95" s="182"/>
      <c r="CB95" s="182">
        <v>849886.11</v>
      </c>
      <c r="CC95" s="182"/>
      <c r="CD95" s="183">
        <v>849886.11</v>
      </c>
      <c r="CE95" s="188"/>
      <c r="CF95" s="187"/>
      <c r="CG95" s="187"/>
      <c r="CH95" s="187"/>
      <c r="CI95" s="187"/>
      <c r="CJ95" s="187"/>
      <c r="CK95" s="187"/>
      <c r="CL95" s="187">
        <v>798095.14</v>
      </c>
      <c r="CM95" s="187"/>
      <c r="CN95" s="201">
        <f t="shared" si="30"/>
        <v>798095.14</v>
      </c>
      <c r="CO95" s="251">
        <v>3269693.1054627639</v>
      </c>
      <c r="CP95" s="250">
        <v>1069466.1593642582</v>
      </c>
      <c r="CQ95" s="250">
        <v>4339159.2648270223</v>
      </c>
      <c r="CR95" s="250">
        <v>3180582.2669846057</v>
      </c>
      <c r="CS95" s="252">
        <v>89110.83847815801</v>
      </c>
      <c r="CT95" s="213">
        <v>3253687.4240260632</v>
      </c>
      <c r="CU95" s="200">
        <v>1069466.1593642582</v>
      </c>
      <c r="CV95" s="263">
        <v>4323153.5833903225</v>
      </c>
      <c r="CW95" s="236">
        <f>AL95/('BASES BCE'!M95*1000)</f>
        <v>2.5454344044077257E-3</v>
      </c>
      <c r="CX95" s="237">
        <f>AO95/('BASES BCE'!S95*1000)</f>
        <v>1.6307737917802068E-3</v>
      </c>
      <c r="CY95" s="237">
        <f>AR95/('BASES BCE'!Y95*1000)</f>
        <v>2.7600405418530091E-3</v>
      </c>
      <c r="CZ95" s="279">
        <f>AS95/('BASES BCE'!AE95*1000)</f>
        <v>5.2324462104560788E-3</v>
      </c>
      <c r="DA95" s="281">
        <v>363146.04</v>
      </c>
      <c r="DB95" s="285">
        <v>5726168.2400000002</v>
      </c>
      <c r="DC95" s="286">
        <v>463146.04</v>
      </c>
      <c r="DD95" s="286">
        <v>4951665.4800000004</v>
      </c>
      <c r="DE95" s="286">
        <v>363146.06</v>
      </c>
      <c r="DF95" s="286">
        <v>231</v>
      </c>
      <c r="DG95" s="286">
        <v>5</v>
      </c>
      <c r="DH95" s="286">
        <v>3535.97</v>
      </c>
      <c r="DI95" s="286">
        <v>1123</v>
      </c>
      <c r="DJ95" s="309"/>
      <c r="DK95" s="310">
        <v>291.934929545194</v>
      </c>
      <c r="DL95" s="315">
        <f t="shared" si="31"/>
        <v>192.08850354893471</v>
      </c>
      <c r="DM95" s="312">
        <f t="shared" si="32"/>
        <v>197.50573975021351</v>
      </c>
      <c r="DN95" s="312">
        <f t="shared" si="33"/>
        <v>203.07702622673708</v>
      </c>
      <c r="DO95" s="312">
        <f t="shared" si="20"/>
        <v>87.290000000000049</v>
      </c>
      <c r="DP95" s="312">
        <f t="shared" si="21"/>
        <v>92.246583997174639</v>
      </c>
      <c r="DQ95" s="312">
        <f t="shared" si="22"/>
        <v>94.233328101087054</v>
      </c>
      <c r="DR95" s="312">
        <f t="shared" si="23"/>
        <v>96.230348467605921</v>
      </c>
      <c r="DS95" s="312">
        <f t="shared" si="24"/>
        <v>98.237645096731214</v>
      </c>
      <c r="DT95" s="316">
        <f t="shared" si="25"/>
        <v>100.24836714672533</v>
      </c>
    </row>
    <row r="96" spans="1:124" ht="45" x14ac:dyDescent="0.25">
      <c r="A96" s="191">
        <v>9</v>
      </c>
      <c r="B96" s="192" t="s">
        <v>348</v>
      </c>
      <c r="C96" s="2">
        <v>923</v>
      </c>
      <c r="D96" s="7" t="s">
        <v>96</v>
      </c>
      <c r="E96" s="63">
        <v>21502089.999999989</v>
      </c>
      <c r="F96" s="41">
        <v>10360</v>
      </c>
      <c r="G96" s="33">
        <v>53481</v>
      </c>
      <c r="H96" s="33">
        <v>30262</v>
      </c>
      <c r="I96" s="33">
        <v>5502783.2857142854</v>
      </c>
      <c r="J96" s="33">
        <v>22608337.571428571</v>
      </c>
      <c r="K96" s="33">
        <v>3193670.2857142859</v>
      </c>
      <c r="L96" s="33">
        <v>494760.42857142858</v>
      </c>
      <c r="M96" s="33">
        <v>2071357.0000000009</v>
      </c>
      <c r="N96" s="33">
        <v>636395.42857142875</v>
      </c>
      <c r="O96" s="33">
        <v>3952079.7142857136</v>
      </c>
      <c r="P96" s="65">
        <f t="shared" si="17"/>
        <v>38553486.714285716</v>
      </c>
      <c r="Q96" s="71">
        <v>856</v>
      </c>
      <c r="R96" s="72">
        <v>438.00000000000006</v>
      </c>
      <c r="S96" s="73">
        <f t="shared" si="18"/>
        <v>1294</v>
      </c>
      <c r="T96" s="79">
        <v>67902464.714285716</v>
      </c>
      <c r="U96" s="80">
        <v>136828</v>
      </c>
      <c r="V96" s="80">
        <v>239547.99999999994</v>
      </c>
      <c r="W96" s="81">
        <f t="shared" si="19"/>
        <v>68278840.714285716</v>
      </c>
      <c r="X96" s="83">
        <v>70479790.857142821</v>
      </c>
      <c r="Y96" s="85">
        <v>28368125.285714284</v>
      </c>
      <c r="Z96" s="86">
        <v>185.00000000000006</v>
      </c>
      <c r="AA96" s="333">
        <v>11695.82421875</v>
      </c>
      <c r="AB96" s="333">
        <v>11807.15234375</v>
      </c>
      <c r="AC96" s="333">
        <v>11919.541015625</v>
      </c>
      <c r="AD96" s="92">
        <v>12033</v>
      </c>
      <c r="AE96" s="92">
        <v>12603</v>
      </c>
      <c r="AF96" s="92">
        <v>12677</v>
      </c>
      <c r="AG96" s="92">
        <v>12749</v>
      </c>
      <c r="AH96" s="92">
        <v>12816</v>
      </c>
      <c r="AI96" s="93">
        <v>12879</v>
      </c>
      <c r="AJ96" s="166">
        <v>1912530.13</v>
      </c>
      <c r="AK96" s="20">
        <v>2562557.79</v>
      </c>
      <c r="AL96" s="21">
        <v>4509934.5</v>
      </c>
      <c r="AM96" s="101">
        <v>3519813.78</v>
      </c>
      <c r="AN96" s="102">
        <v>3034813.3000000003</v>
      </c>
      <c r="AO96" s="194">
        <v>6613466.6400000006</v>
      </c>
      <c r="AP96" s="197">
        <v>1796861.5499999998</v>
      </c>
      <c r="AQ96" s="195">
        <v>3552248.92</v>
      </c>
      <c r="AR96" s="219">
        <v>5431771.1000000006</v>
      </c>
      <c r="AS96" s="222">
        <v>5449872.3100000005</v>
      </c>
      <c r="AT96" s="220">
        <v>6156368.4461000012</v>
      </c>
      <c r="AU96" s="240">
        <v>3487884.1961000003</v>
      </c>
      <c r="AV96" s="247">
        <v>33192987.530000001</v>
      </c>
      <c r="AW96" s="248">
        <v>6035696.0499999998</v>
      </c>
      <c r="AX96" s="241">
        <v>8549427.5099999979</v>
      </c>
      <c r="AY96" s="173">
        <v>4104438.51</v>
      </c>
      <c r="AZ96" s="173"/>
      <c r="BA96" s="173"/>
      <c r="BB96" s="173"/>
      <c r="BC96" s="173">
        <v>12653866.019999998</v>
      </c>
      <c r="BD96" s="173">
        <v>9270888.7800000012</v>
      </c>
      <c r="BE96" s="173">
        <v>3695548.2</v>
      </c>
      <c r="BF96" s="173"/>
      <c r="BG96" s="173"/>
      <c r="BH96" s="173"/>
      <c r="BI96" s="174">
        <v>12966436.98</v>
      </c>
      <c r="BJ96" s="176">
        <v>10821855.399999999</v>
      </c>
      <c r="BK96" s="175">
        <v>5971634.5900000008</v>
      </c>
      <c r="BL96" s="175">
        <v>8744718.6599999983</v>
      </c>
      <c r="BM96" s="175"/>
      <c r="BN96" s="175">
        <v>25538208.649999999</v>
      </c>
      <c r="BO96" s="175">
        <v>15560481.130000001</v>
      </c>
      <c r="BP96" s="175">
        <v>8679282.9900000002</v>
      </c>
      <c r="BQ96" s="175">
        <v>3170873.59</v>
      </c>
      <c r="BR96" s="175"/>
      <c r="BS96" s="177">
        <v>27410637.710000001</v>
      </c>
      <c r="BT96" s="181">
        <v>21192758.259999998</v>
      </c>
      <c r="BU96" s="182">
        <v>14615528.240000002</v>
      </c>
      <c r="BV96" s="182">
        <v>17999872.739999998</v>
      </c>
      <c r="BW96" s="182"/>
      <c r="BX96" s="182"/>
      <c r="BY96" s="182">
        <v>53808159.239999995</v>
      </c>
      <c r="BZ96" s="182">
        <v>18265564.570000004</v>
      </c>
      <c r="CA96" s="182">
        <v>9639271.9299999997</v>
      </c>
      <c r="CB96" s="182">
        <v>4131351.4800000004</v>
      </c>
      <c r="CC96" s="182"/>
      <c r="CD96" s="183">
        <v>32036187.980000004</v>
      </c>
      <c r="CE96" s="188"/>
      <c r="CF96" s="187">
        <v>7974349.4800000023</v>
      </c>
      <c r="CG96" s="187"/>
      <c r="CH96" s="187"/>
      <c r="CI96" s="187">
        <f t="shared" ref="CI96:CI102" si="34">SUM(CE96:CH96)</f>
        <v>7974349.4800000023</v>
      </c>
      <c r="CJ96" s="187">
        <v>17050290.150000002</v>
      </c>
      <c r="CK96" s="187">
        <v>10727307.949999999</v>
      </c>
      <c r="CL96" s="187">
        <v>3912550.16</v>
      </c>
      <c r="CM96" s="187"/>
      <c r="CN96" s="201">
        <f t="shared" si="30"/>
        <v>31690148.260000002</v>
      </c>
      <c r="CO96" s="251">
        <v>1395994.8959437665</v>
      </c>
      <c r="CP96" s="250">
        <v>929434.91939031694</v>
      </c>
      <c r="CQ96" s="250">
        <v>2325429.815334083</v>
      </c>
      <c r="CR96" s="250">
        <v>1325960.6109927855</v>
      </c>
      <c r="CS96" s="252">
        <v>70034.284950980844</v>
      </c>
      <c r="CT96" s="213">
        <v>1523018.2989295362</v>
      </c>
      <c r="CU96" s="200">
        <v>929434.91939031694</v>
      </c>
      <c r="CV96" s="263">
        <v>2452453.2183198533</v>
      </c>
      <c r="CW96" s="236">
        <f>AL96/('BASES BCE'!M96*1000)</f>
        <v>2.897325390649471E-2</v>
      </c>
      <c r="CX96" s="237">
        <f>AO96/('BASES BCE'!S96*1000)</f>
        <v>5.0498902814201177E-2</v>
      </c>
      <c r="CY96" s="237">
        <f>AR96/('BASES BCE'!Y96*1000)</f>
        <v>4.9929937488652605E-2</v>
      </c>
      <c r="CZ96" s="279">
        <f>AS96/('BASES BCE'!AE96*1000)</f>
        <v>4.4979459313893501E-2</v>
      </c>
      <c r="DA96" s="281">
        <v>137219.07999999999</v>
      </c>
      <c r="DB96" s="285">
        <v>5949315.0199999996</v>
      </c>
      <c r="DC96" s="286">
        <v>931547.17</v>
      </c>
      <c r="DD96" s="286">
        <v>5666305.5</v>
      </c>
      <c r="DE96" s="286">
        <v>930747.17</v>
      </c>
      <c r="DF96" s="286">
        <v>154</v>
      </c>
      <c r="DG96" s="286">
        <v>21</v>
      </c>
      <c r="DH96" s="286">
        <v>4772.6400000000003</v>
      </c>
      <c r="DI96" s="286">
        <v>3034.52</v>
      </c>
      <c r="DJ96" s="309"/>
      <c r="DK96" s="310">
        <v>253.64671163574999</v>
      </c>
      <c r="DL96" s="315">
        <f t="shared" si="31"/>
        <v>147.62586971765171</v>
      </c>
      <c r="DM96" s="312">
        <f t="shared" si="32"/>
        <v>153.30539830570126</v>
      </c>
      <c r="DN96" s="312">
        <f t="shared" si="33"/>
        <v>159.20342716384138</v>
      </c>
      <c r="DO96" s="312">
        <f t="shared" si="20"/>
        <v>47.440000000000083</v>
      </c>
      <c r="DP96" s="312">
        <f t="shared" si="21"/>
        <v>49.687220144602428</v>
      </c>
      <c r="DQ96" s="312">
        <f t="shared" si="22"/>
        <v>49.978964514252553</v>
      </c>
      <c r="DR96" s="312">
        <f t="shared" si="23"/>
        <v>50.262823900939168</v>
      </c>
      <c r="DS96" s="312">
        <f t="shared" si="24"/>
        <v>50.526970830216989</v>
      </c>
      <c r="DT96" s="316">
        <f t="shared" si="25"/>
        <v>50.775347793567775</v>
      </c>
    </row>
    <row r="97" spans="1:124" ht="30" x14ac:dyDescent="0.25">
      <c r="A97" s="193">
        <v>9</v>
      </c>
      <c r="B97" s="192" t="s">
        <v>348</v>
      </c>
      <c r="C97" s="2">
        <v>924</v>
      </c>
      <c r="D97" s="7" t="s">
        <v>97</v>
      </c>
      <c r="E97" s="63">
        <v>5894.9999999999991</v>
      </c>
      <c r="F97" s="41">
        <v>600</v>
      </c>
      <c r="G97" s="33">
        <v>13210</v>
      </c>
      <c r="H97" s="33">
        <v>7960</v>
      </c>
      <c r="I97" s="33">
        <v>48740805.714285716</v>
      </c>
      <c r="J97" s="33">
        <v>6180734.5714285709</v>
      </c>
      <c r="K97" s="33">
        <v>269861.28571428556</v>
      </c>
      <c r="L97" s="33">
        <v>212620.57142857154</v>
      </c>
      <c r="M97" s="33">
        <v>8296861.7142857108</v>
      </c>
      <c r="N97" s="33">
        <v>564009.57142857125</v>
      </c>
      <c r="O97" s="33">
        <v>232724.00000000012</v>
      </c>
      <c r="P97" s="65">
        <f t="shared" si="17"/>
        <v>64519387.428571425</v>
      </c>
      <c r="Q97" s="71">
        <v>748</v>
      </c>
      <c r="R97" s="72">
        <v>635.00000000000023</v>
      </c>
      <c r="S97" s="73">
        <f t="shared" si="18"/>
        <v>1383.0000000000002</v>
      </c>
      <c r="T97" s="79">
        <v>77673706.142857134</v>
      </c>
      <c r="U97" s="80">
        <v>2173829</v>
      </c>
      <c r="V97" s="80">
        <v>671950.00000000012</v>
      </c>
      <c r="W97" s="81">
        <f t="shared" si="19"/>
        <v>80519485.142857134</v>
      </c>
      <c r="X97" s="83">
        <v>1595474.0000000005</v>
      </c>
      <c r="Y97" s="85">
        <v>14960078.142857129</v>
      </c>
      <c r="Z97" s="86">
        <v>161</v>
      </c>
      <c r="AA97" s="333">
        <v>16861.48828125</v>
      </c>
      <c r="AB97" s="333">
        <v>17363.560546875</v>
      </c>
      <c r="AC97" s="333">
        <v>17880.58203125</v>
      </c>
      <c r="AD97" s="92">
        <v>18413</v>
      </c>
      <c r="AE97" s="92">
        <v>19506</v>
      </c>
      <c r="AF97" s="92">
        <v>20008</v>
      </c>
      <c r="AG97" s="92">
        <v>20516</v>
      </c>
      <c r="AH97" s="92">
        <v>21030</v>
      </c>
      <c r="AI97" s="93">
        <v>21549</v>
      </c>
      <c r="AJ97" s="166">
        <v>118277.26000000001</v>
      </c>
      <c r="AK97" s="20">
        <v>48312.71</v>
      </c>
      <c r="AL97" s="21">
        <v>190978.94</v>
      </c>
      <c r="AM97" s="101">
        <v>157466.97</v>
      </c>
      <c r="AN97" s="102">
        <v>33520.659999999996</v>
      </c>
      <c r="AO97" s="194">
        <v>226339.49</v>
      </c>
      <c r="AP97" s="197">
        <v>225041.38</v>
      </c>
      <c r="AQ97" s="195">
        <v>120071.26000000001</v>
      </c>
      <c r="AR97" s="219">
        <v>382802.44000000006</v>
      </c>
      <c r="AS97" s="222">
        <v>349179.11</v>
      </c>
      <c r="AT97" s="220">
        <v>511880.59870000003</v>
      </c>
      <c r="AU97" s="240">
        <v>476746.95259999996</v>
      </c>
      <c r="AV97" s="247">
        <v>3008234.28</v>
      </c>
      <c r="AW97" s="248">
        <v>4154695.59</v>
      </c>
      <c r="AX97" s="241">
        <v>181199267.43000001</v>
      </c>
      <c r="AY97" s="173">
        <v>38888280.789999999</v>
      </c>
      <c r="AZ97" s="173">
        <v>14473373.779999999</v>
      </c>
      <c r="BA97" s="173">
        <v>11281450.25</v>
      </c>
      <c r="BB97" s="173">
        <v>2922171.58</v>
      </c>
      <c r="BC97" s="173">
        <v>248764543.83000001</v>
      </c>
      <c r="BD97" s="173">
        <v>123715207.98</v>
      </c>
      <c r="BE97" s="173">
        <v>18605624.099999998</v>
      </c>
      <c r="BF97" s="173">
        <v>0</v>
      </c>
      <c r="BG97" s="173">
        <v>4794677.66</v>
      </c>
      <c r="BH97" s="173">
        <v>1266511.23</v>
      </c>
      <c r="BI97" s="174">
        <v>148382020.97</v>
      </c>
      <c r="BJ97" s="176">
        <v>225088411.08999997</v>
      </c>
      <c r="BK97" s="175">
        <v>52572789.160000004</v>
      </c>
      <c r="BL97" s="175">
        <v>31723349.799999997</v>
      </c>
      <c r="BM97" s="175">
        <v>12857280.84</v>
      </c>
      <c r="BN97" s="175">
        <v>322241830.88999999</v>
      </c>
      <c r="BO97" s="175">
        <v>202076571.58999997</v>
      </c>
      <c r="BP97" s="175">
        <v>43077661.630000003</v>
      </c>
      <c r="BQ97" s="175">
        <v>7272240.7699999996</v>
      </c>
      <c r="BR97" s="175">
        <v>16629578.540000001</v>
      </c>
      <c r="BS97" s="177">
        <v>269056052.52999997</v>
      </c>
      <c r="BT97" s="181">
        <v>431819195.69999993</v>
      </c>
      <c r="BU97" s="182">
        <v>118615725.19999999</v>
      </c>
      <c r="BV97" s="182">
        <v>79373732.5</v>
      </c>
      <c r="BW97" s="182">
        <v>54327555.599999994</v>
      </c>
      <c r="BX97" s="182"/>
      <c r="BY97" s="182">
        <v>697112932.36999977</v>
      </c>
      <c r="BZ97" s="182">
        <v>216643358.07000002</v>
      </c>
      <c r="CA97" s="182">
        <v>51726111.399999991</v>
      </c>
      <c r="CB97" s="182">
        <v>8508078.1699999999</v>
      </c>
      <c r="CC97" s="182">
        <v>18751259.800000001</v>
      </c>
      <c r="CD97" s="183">
        <v>295628807.44</v>
      </c>
      <c r="CE97" s="188">
        <v>165352743.70000002</v>
      </c>
      <c r="CF97" s="187">
        <v>65676402.420000009</v>
      </c>
      <c r="CG97" s="187">
        <v>27200159.370000001</v>
      </c>
      <c r="CH97" s="187">
        <v>26307720.390000001</v>
      </c>
      <c r="CI97" s="187">
        <f t="shared" si="34"/>
        <v>284537025.88000005</v>
      </c>
      <c r="CJ97" s="187">
        <v>263544966.57999998</v>
      </c>
      <c r="CK97" s="187">
        <v>63086175.749999993</v>
      </c>
      <c r="CL97" s="187">
        <v>8567684.25</v>
      </c>
      <c r="CM97" s="187">
        <v>22569363.720000003</v>
      </c>
      <c r="CN97" s="201">
        <f t="shared" si="30"/>
        <v>357768190.30000001</v>
      </c>
      <c r="CO97" s="257"/>
      <c r="CP97" s="258"/>
      <c r="CQ97" s="258"/>
      <c r="CR97" s="258"/>
      <c r="CS97" s="259"/>
      <c r="CT97" s="264"/>
      <c r="CU97" s="265"/>
      <c r="CV97" s="266"/>
      <c r="CW97" s="236">
        <f>AL97/('BASES BCE'!M97*1000)</f>
        <v>7.5174180536889549E-3</v>
      </c>
      <c r="CX97" s="237">
        <f>AO97/('BASES BCE'!S97*1000)</f>
        <v>7.9436828623690708E-3</v>
      </c>
      <c r="CY97" s="237">
        <f>AR97/('BASES BCE'!Y97*1000)</f>
        <v>1.4584449276908688E-2</v>
      </c>
      <c r="CZ97" s="279">
        <f>AS97/('BASES BCE'!AE97*1000)</f>
        <v>2.0568900578599017E-2</v>
      </c>
      <c r="DA97" s="281">
        <v>22000</v>
      </c>
      <c r="DB97" s="285">
        <v>5242539.49</v>
      </c>
      <c r="DC97" s="286">
        <v>491582.29</v>
      </c>
      <c r="DD97" s="286">
        <v>5158350.91</v>
      </c>
      <c r="DE97" s="286">
        <v>491582.29</v>
      </c>
      <c r="DF97" s="286">
        <v>98</v>
      </c>
      <c r="DG97" s="286">
        <v>15</v>
      </c>
      <c r="DH97" s="286">
        <v>4800</v>
      </c>
      <c r="DI97" s="286">
        <v>1225.28</v>
      </c>
      <c r="DJ97" s="309"/>
      <c r="DK97" s="310">
        <v>66.769409290351007</v>
      </c>
      <c r="DL97" s="315">
        <f t="shared" si="31"/>
        <v>353.95328795488223</v>
      </c>
      <c r="DM97" s="312">
        <f t="shared" si="32"/>
        <v>362.95631732887239</v>
      </c>
      <c r="DN97" s="312">
        <f t="shared" si="33"/>
        <v>372.18885627787404</v>
      </c>
      <c r="DO97" s="312">
        <f t="shared" si="20"/>
        <v>275.76999999999856</v>
      </c>
      <c r="DP97" s="312">
        <f t="shared" si="21"/>
        <v>292.13977190028629</v>
      </c>
      <c r="DQ97" s="312">
        <f t="shared" si="22"/>
        <v>299.65818497800308</v>
      </c>
      <c r="DR97" s="312">
        <f t="shared" si="23"/>
        <v>307.26645956660894</v>
      </c>
      <c r="DS97" s="312">
        <f t="shared" si="24"/>
        <v>314.96459566610383</v>
      </c>
      <c r="DT97" s="316">
        <f t="shared" si="25"/>
        <v>322.73761635800622</v>
      </c>
    </row>
    <row r="98" spans="1:124" x14ac:dyDescent="0.25">
      <c r="A98" s="191">
        <v>9</v>
      </c>
      <c r="B98" s="192" t="s">
        <v>348</v>
      </c>
      <c r="C98" s="2">
        <v>925</v>
      </c>
      <c r="D98" s="7" t="s">
        <v>98</v>
      </c>
      <c r="E98" s="63">
        <v>51161</v>
      </c>
      <c r="F98" s="41">
        <v>0</v>
      </c>
      <c r="G98" s="33">
        <v>5000</v>
      </c>
      <c r="H98" s="33">
        <v>14000</v>
      </c>
      <c r="I98" s="33">
        <v>4382552.5714285718</v>
      </c>
      <c r="J98" s="33">
        <v>1660445.7142857146</v>
      </c>
      <c r="K98" s="33">
        <v>417520.99999999983</v>
      </c>
      <c r="L98" s="33">
        <v>189780.14285714287</v>
      </c>
      <c r="M98" s="33">
        <v>3027735.4285714282</v>
      </c>
      <c r="N98" s="33">
        <v>376742.2857142858</v>
      </c>
      <c r="O98" s="33">
        <v>351686.99999999988</v>
      </c>
      <c r="P98" s="65">
        <f t="shared" si="17"/>
        <v>10425464.142857144</v>
      </c>
      <c r="Q98" s="71">
        <v>985.99999999999977</v>
      </c>
      <c r="R98" s="72">
        <v>571</v>
      </c>
      <c r="S98" s="73">
        <f t="shared" si="18"/>
        <v>1556.9999999999998</v>
      </c>
      <c r="T98" s="79">
        <v>16919768.71428572</v>
      </c>
      <c r="U98" s="80">
        <v>135022.14285714284</v>
      </c>
      <c r="V98" s="80">
        <v>705733.99999999988</v>
      </c>
      <c r="W98" s="81">
        <f t="shared" si="19"/>
        <v>17760524.857142862</v>
      </c>
      <c r="X98" s="83">
        <v>2520346</v>
      </c>
      <c r="Y98" s="85">
        <v>5295482.2857142873</v>
      </c>
      <c r="Z98" s="86">
        <v>28</v>
      </c>
      <c r="AA98" s="333">
        <v>17801.958984375</v>
      </c>
      <c r="AB98" s="333">
        <v>18382.1875</v>
      </c>
      <c r="AC98" s="333">
        <v>18981.330078125</v>
      </c>
      <c r="AD98" s="92">
        <v>19600</v>
      </c>
      <c r="AE98" s="92">
        <v>20795</v>
      </c>
      <c r="AF98" s="92">
        <v>21388</v>
      </c>
      <c r="AG98" s="92">
        <v>21989</v>
      </c>
      <c r="AH98" s="92">
        <v>22599</v>
      </c>
      <c r="AI98" s="93">
        <v>23218</v>
      </c>
      <c r="AJ98" s="166">
        <v>229070.49000000002</v>
      </c>
      <c r="AK98" s="20">
        <v>389269.51</v>
      </c>
      <c r="AL98" s="21">
        <v>650102.27</v>
      </c>
      <c r="AM98" s="101">
        <v>176600.59000000003</v>
      </c>
      <c r="AN98" s="102">
        <v>252949.28999999998</v>
      </c>
      <c r="AO98" s="194">
        <v>463359.08999999991</v>
      </c>
      <c r="AP98" s="197">
        <v>279306.32</v>
      </c>
      <c r="AQ98" s="195">
        <v>324945.24</v>
      </c>
      <c r="AR98" s="219">
        <v>656961.94999999995</v>
      </c>
      <c r="AS98" s="222">
        <v>737236.29999999993</v>
      </c>
      <c r="AT98" s="220">
        <v>831593.6621999999</v>
      </c>
      <c r="AU98" s="240">
        <v>881575.00819999969</v>
      </c>
      <c r="AV98" s="247">
        <v>11649044.210000001</v>
      </c>
      <c r="AW98" s="248">
        <v>5636960.5199999996</v>
      </c>
      <c r="AX98" s="241">
        <v>40044949.540000007</v>
      </c>
      <c r="AY98" s="173">
        <v>3313891.14</v>
      </c>
      <c r="AZ98" s="173"/>
      <c r="BA98" s="173">
        <v>98704.12</v>
      </c>
      <c r="BB98" s="173"/>
      <c r="BC98" s="173">
        <v>43457544.800000004</v>
      </c>
      <c r="BD98" s="173">
        <v>54851779.859999999</v>
      </c>
      <c r="BE98" s="173">
        <v>1139494.73</v>
      </c>
      <c r="BF98" s="173"/>
      <c r="BG98" s="173">
        <v>0</v>
      </c>
      <c r="BH98" s="173"/>
      <c r="BI98" s="174">
        <v>55991274.589999996</v>
      </c>
      <c r="BJ98" s="176">
        <v>50485643.100000001</v>
      </c>
      <c r="BK98" s="175">
        <v>4088793.3099999996</v>
      </c>
      <c r="BL98" s="175">
        <v>10573754.99</v>
      </c>
      <c r="BM98" s="175">
        <v>79324.009999999995</v>
      </c>
      <c r="BN98" s="175">
        <v>65227515.410000004</v>
      </c>
      <c r="BO98" s="175">
        <v>76890750.260000005</v>
      </c>
      <c r="BP98" s="175">
        <v>2303949.08</v>
      </c>
      <c r="BQ98" s="175">
        <v>8148134.5</v>
      </c>
      <c r="BR98" s="175">
        <v>167615.76</v>
      </c>
      <c r="BS98" s="177">
        <v>87510449.600000009</v>
      </c>
      <c r="BT98" s="181">
        <v>108565467.39999999</v>
      </c>
      <c r="BU98" s="182">
        <v>8160579.2200000007</v>
      </c>
      <c r="BV98" s="182">
        <v>21383205.100000001</v>
      </c>
      <c r="BW98" s="182"/>
      <c r="BX98" s="182"/>
      <c r="BY98" s="182">
        <v>138109251.72</v>
      </c>
      <c r="BZ98" s="182">
        <v>89512170.089999974</v>
      </c>
      <c r="CA98" s="182">
        <v>3220319.4299999997</v>
      </c>
      <c r="CB98" s="182">
        <v>11010062.890000001</v>
      </c>
      <c r="CC98" s="182"/>
      <c r="CD98" s="183">
        <v>103742552.40999997</v>
      </c>
      <c r="CE98" s="188">
        <v>46390804.619999997</v>
      </c>
      <c r="CF98" s="187">
        <v>4262711.1199999973</v>
      </c>
      <c r="CG98" s="187">
        <v>224</v>
      </c>
      <c r="CH98" s="187"/>
      <c r="CI98" s="187">
        <f t="shared" si="34"/>
        <v>50653739.739999995</v>
      </c>
      <c r="CJ98" s="187">
        <v>94951184.289999992</v>
      </c>
      <c r="CK98" s="187">
        <v>4279961.8600000003</v>
      </c>
      <c r="CL98" s="187">
        <v>9434840.6499999985</v>
      </c>
      <c r="CM98" s="187"/>
      <c r="CN98" s="201">
        <f t="shared" si="30"/>
        <v>108665986.79999998</v>
      </c>
      <c r="CO98" s="251">
        <v>2328353.7338047419</v>
      </c>
      <c r="CP98" s="250">
        <v>733133.10273767298</v>
      </c>
      <c r="CQ98" s="250">
        <v>3061486.8365424145</v>
      </c>
      <c r="CR98" s="250">
        <v>2327638.1495381827</v>
      </c>
      <c r="CS98" s="252">
        <v>715.58426655933931</v>
      </c>
      <c r="CT98" s="213">
        <v>2419534.5785391675</v>
      </c>
      <c r="CU98" s="200">
        <v>733133.10273767298</v>
      </c>
      <c r="CV98" s="263">
        <v>3152667.6812768416</v>
      </c>
      <c r="CW98" s="236">
        <f>AL98/('BASES BCE'!M98*1000)</f>
        <v>2.3868163736356435E-2</v>
      </c>
      <c r="CX98" s="237">
        <f>AO98/('BASES BCE'!S98*1000)</f>
        <v>1.6703063242315418E-2</v>
      </c>
      <c r="CY98" s="237">
        <f>AR98/('BASES BCE'!Y98*1000)</f>
        <v>2.7998894495458459E-2</v>
      </c>
      <c r="CZ98" s="279">
        <f>AS98/('BASES BCE'!AE98*1000)</f>
        <v>3.3666321731211514E-2</v>
      </c>
      <c r="DA98" s="281">
        <v>11940.07</v>
      </c>
      <c r="DB98" s="285">
        <v>3338653.16</v>
      </c>
      <c r="DC98" s="286">
        <v>518925.96</v>
      </c>
      <c r="DD98" s="286">
        <v>2877478.6</v>
      </c>
      <c r="DE98" s="286">
        <v>514527.96</v>
      </c>
      <c r="DF98" s="286">
        <v>116</v>
      </c>
      <c r="DG98" s="286">
        <v>19</v>
      </c>
      <c r="DH98" s="286">
        <v>4800</v>
      </c>
      <c r="DI98" s="286">
        <v>469</v>
      </c>
      <c r="DJ98" s="309"/>
      <c r="DK98" s="310">
        <v>135.24703284570799</v>
      </c>
      <c r="DL98" s="315">
        <f t="shared" si="31"/>
        <v>86.477492131696422</v>
      </c>
      <c r="DM98" s="312">
        <f t="shared" si="32"/>
        <v>87.30063865593111</v>
      </c>
      <c r="DN98" s="312">
        <f t="shared" si="33"/>
        <v>88.131626733896681</v>
      </c>
      <c r="DO98" s="312">
        <f t="shared" si="20"/>
        <v>144.91999999999999</v>
      </c>
      <c r="DP98" s="312">
        <f t="shared" si="21"/>
        <v>153.75568367346938</v>
      </c>
      <c r="DQ98" s="312">
        <f t="shared" si="22"/>
        <v>158.14025306122448</v>
      </c>
      <c r="DR98" s="312">
        <f t="shared" si="23"/>
        <v>162.58397346938773</v>
      </c>
      <c r="DS98" s="312">
        <f t="shared" si="24"/>
        <v>167.09423877551018</v>
      </c>
      <c r="DT98" s="316">
        <f t="shared" si="25"/>
        <v>171.67104897959183</v>
      </c>
    </row>
    <row r="99" spans="1:124" ht="30" x14ac:dyDescent="0.25">
      <c r="A99" s="193">
        <v>9</v>
      </c>
      <c r="B99" s="192" t="s">
        <v>348</v>
      </c>
      <c r="C99" s="2">
        <v>927</v>
      </c>
      <c r="D99" s="7" t="s">
        <v>99</v>
      </c>
      <c r="E99" s="63">
        <v>5140.0000000000009</v>
      </c>
      <c r="F99" s="41">
        <v>0</v>
      </c>
      <c r="G99" s="33">
        <v>3790</v>
      </c>
      <c r="H99" s="33"/>
      <c r="I99" s="33">
        <v>1547754.5714285716</v>
      </c>
      <c r="J99" s="33">
        <v>565462.00000000023</v>
      </c>
      <c r="K99" s="33">
        <v>156575.71428571429</v>
      </c>
      <c r="L99" s="33">
        <v>106813.00000000004</v>
      </c>
      <c r="M99" s="33">
        <v>4765183.7142857164</v>
      </c>
      <c r="N99" s="33">
        <v>459246.00000000029</v>
      </c>
      <c r="O99" s="33">
        <v>159765.14285714287</v>
      </c>
      <c r="P99" s="65">
        <f t="shared" si="17"/>
        <v>7764590.1428571446</v>
      </c>
      <c r="Q99" s="71">
        <v>416</v>
      </c>
      <c r="R99" s="72">
        <v>527.00000000000011</v>
      </c>
      <c r="S99" s="73">
        <f t="shared" si="18"/>
        <v>943.00000000000011</v>
      </c>
      <c r="T99" s="79">
        <v>11137312.000000006</v>
      </c>
      <c r="U99" s="80">
        <v>687610</v>
      </c>
      <c r="V99" s="80">
        <v>701289.99999999988</v>
      </c>
      <c r="W99" s="81">
        <f t="shared" si="19"/>
        <v>12526212.000000006</v>
      </c>
      <c r="X99" s="83">
        <v>944561.71428571432</v>
      </c>
      <c r="Y99" s="85">
        <v>5594034.4285714226</v>
      </c>
      <c r="Z99" s="86">
        <v>385.00000000000006</v>
      </c>
      <c r="AA99" s="333">
        <v>9941.5869140625</v>
      </c>
      <c r="AB99" s="333">
        <v>10169.7802734375</v>
      </c>
      <c r="AC99" s="333">
        <v>10403.2109375</v>
      </c>
      <c r="AD99" s="92">
        <v>10642</v>
      </c>
      <c r="AE99" s="92">
        <v>11231</v>
      </c>
      <c r="AF99" s="92">
        <v>11446</v>
      </c>
      <c r="AG99" s="92">
        <v>11661</v>
      </c>
      <c r="AH99" s="92">
        <v>11876</v>
      </c>
      <c r="AI99" s="93">
        <v>12090</v>
      </c>
      <c r="AJ99" s="166">
        <v>258050.03000000003</v>
      </c>
      <c r="AK99" s="20">
        <v>113063.93000000001</v>
      </c>
      <c r="AL99" s="21">
        <v>460728.78</v>
      </c>
      <c r="AM99" s="101">
        <v>267136.40999999997</v>
      </c>
      <c r="AN99" s="102">
        <v>69996.95</v>
      </c>
      <c r="AO99" s="194">
        <v>398211.33</v>
      </c>
      <c r="AP99" s="197">
        <v>297165.29000000004</v>
      </c>
      <c r="AQ99" s="195">
        <v>85490.459999999992</v>
      </c>
      <c r="AR99" s="219">
        <v>477630.3</v>
      </c>
      <c r="AS99" s="222">
        <v>6714.5399999999991</v>
      </c>
      <c r="AT99" s="220">
        <v>517961.90310000005</v>
      </c>
      <c r="AU99" s="240">
        <v>620075.20660000003</v>
      </c>
      <c r="AV99" s="247">
        <v>16167.47</v>
      </c>
      <c r="AW99" s="248">
        <v>4954983.1500000004</v>
      </c>
      <c r="AX99" s="241">
        <v>54835874.059999995</v>
      </c>
      <c r="AY99" s="173">
        <v>5379960.9300000006</v>
      </c>
      <c r="AZ99" s="173">
        <v>29932551.859999999</v>
      </c>
      <c r="BA99" s="173">
        <v>4381.04</v>
      </c>
      <c r="BB99" s="173">
        <v>2207.5</v>
      </c>
      <c r="BC99" s="173">
        <v>90154975.390000001</v>
      </c>
      <c r="BD99" s="173">
        <v>66829014.829999991</v>
      </c>
      <c r="BE99" s="173">
        <v>2342930.9699999997</v>
      </c>
      <c r="BF99" s="173">
        <v>0</v>
      </c>
      <c r="BG99" s="173"/>
      <c r="BH99" s="173">
        <v>0</v>
      </c>
      <c r="BI99" s="174">
        <v>69171945.799999997</v>
      </c>
      <c r="BJ99" s="176">
        <v>75963237.25999999</v>
      </c>
      <c r="BK99" s="175">
        <v>7107312</v>
      </c>
      <c r="BL99" s="175">
        <v>44524919.939999998</v>
      </c>
      <c r="BM99" s="175">
        <v>1585.34</v>
      </c>
      <c r="BN99" s="175">
        <v>127597054.53999999</v>
      </c>
      <c r="BO99" s="175">
        <v>94439259.899999991</v>
      </c>
      <c r="BP99" s="175">
        <v>5069928.6500000004</v>
      </c>
      <c r="BQ99" s="175">
        <v>8140010.3600000003</v>
      </c>
      <c r="BR99" s="175"/>
      <c r="BS99" s="177">
        <v>107649198.91</v>
      </c>
      <c r="BT99" s="181">
        <v>146136529.40000001</v>
      </c>
      <c r="BU99" s="182">
        <v>19100567.960000001</v>
      </c>
      <c r="BV99" s="182">
        <v>82147794.709999993</v>
      </c>
      <c r="BW99" s="182"/>
      <c r="BX99" s="182"/>
      <c r="BY99" s="182">
        <v>247532736.47</v>
      </c>
      <c r="BZ99" s="182">
        <v>108721374.95000002</v>
      </c>
      <c r="CA99" s="182">
        <v>5937622.75</v>
      </c>
      <c r="CB99" s="182">
        <v>9471564.1099999975</v>
      </c>
      <c r="CC99" s="182"/>
      <c r="CD99" s="183">
        <v>124130561.81000002</v>
      </c>
      <c r="CE99" s="188">
        <v>71296193.030000001</v>
      </c>
      <c r="CF99" s="187">
        <v>10639946.100000001</v>
      </c>
      <c r="CG99" s="187">
        <v>33730657.519999996</v>
      </c>
      <c r="CH99" s="187"/>
      <c r="CI99" s="187">
        <f t="shared" si="34"/>
        <v>115666796.64999999</v>
      </c>
      <c r="CJ99" s="187">
        <v>132221191.55</v>
      </c>
      <c r="CK99" s="187">
        <v>7811977.7799999993</v>
      </c>
      <c r="CL99" s="187">
        <v>12940595.17</v>
      </c>
      <c r="CM99" s="187"/>
      <c r="CN99" s="201">
        <f t="shared" si="30"/>
        <v>152973764.49999997</v>
      </c>
      <c r="CO99" s="257"/>
      <c r="CP99" s="258"/>
      <c r="CQ99" s="258"/>
      <c r="CR99" s="258"/>
      <c r="CS99" s="259"/>
      <c r="CT99" s="264"/>
      <c r="CU99" s="265"/>
      <c r="CV99" s="266"/>
      <c r="CW99" s="236">
        <f>AL99/('BASES BCE'!M99*1000)</f>
        <v>2.9970770183661784E-2</v>
      </c>
      <c r="CX99" s="237">
        <f>AO99/('BASES BCE'!S99*1000)</f>
        <v>2.3624601894617462E-2</v>
      </c>
      <c r="CY99" s="237">
        <f>AR99/('BASES BCE'!Y99*1000)</f>
        <v>2.8200670001682682E-2</v>
      </c>
      <c r="CZ99" s="279">
        <f>AS99/('BASES BCE'!AE99*1000)</f>
        <v>3.3355448520183624E-4</v>
      </c>
      <c r="DA99" s="281">
        <v>24480</v>
      </c>
      <c r="DB99" s="285">
        <v>3731041.13</v>
      </c>
      <c r="DC99" s="286">
        <v>310641.81</v>
      </c>
      <c r="DD99" s="286">
        <v>3711447.59</v>
      </c>
      <c r="DE99" s="286">
        <v>119553.27</v>
      </c>
      <c r="DF99" s="286">
        <v>150</v>
      </c>
      <c r="DG99" s="286">
        <v>52</v>
      </c>
      <c r="DH99" s="286">
        <v>1540</v>
      </c>
      <c r="DI99" s="286">
        <v>177.68</v>
      </c>
      <c r="DJ99" s="309"/>
      <c r="DK99" s="310">
        <v>153.71948577206399</v>
      </c>
      <c r="DL99" s="315">
        <f t="shared" si="31"/>
        <v>109.68998625361198</v>
      </c>
      <c r="DM99" s="312">
        <f t="shared" si="32"/>
        <v>112.95614514754345</v>
      </c>
      <c r="DN99" s="312">
        <f t="shared" si="33"/>
        <v>116.31955403339961</v>
      </c>
      <c r="DO99" s="312">
        <f t="shared" si="20"/>
        <v>69.230000000000061</v>
      </c>
      <c r="DP99" s="312">
        <f t="shared" si="21"/>
        <v>73.061654764142148</v>
      </c>
      <c r="DQ99" s="312">
        <f t="shared" si="22"/>
        <v>74.460306333396048</v>
      </c>
      <c r="DR99" s="312">
        <f t="shared" si="23"/>
        <v>75.858957902649948</v>
      </c>
      <c r="DS99" s="312">
        <f t="shared" si="24"/>
        <v>77.257609471903848</v>
      </c>
      <c r="DT99" s="316">
        <f t="shared" si="25"/>
        <v>78.649755685021688</v>
      </c>
    </row>
    <row r="100" spans="1:124" x14ac:dyDescent="0.25">
      <c r="A100" s="191">
        <v>9</v>
      </c>
      <c r="B100" s="192" t="s">
        <v>348</v>
      </c>
      <c r="C100" s="2">
        <v>928</v>
      </c>
      <c r="D100" s="7" t="s">
        <v>100</v>
      </c>
      <c r="E100" s="63">
        <v>4950</v>
      </c>
      <c r="F100" s="41">
        <v>0</v>
      </c>
      <c r="G100" s="33">
        <v>3550</v>
      </c>
      <c r="H100" s="33">
        <v>1600</v>
      </c>
      <c r="I100" s="33">
        <v>1337788.4285714284</v>
      </c>
      <c r="J100" s="33">
        <v>1258620.2857142857</v>
      </c>
      <c r="K100" s="33">
        <v>80370.571428571435</v>
      </c>
      <c r="L100" s="33">
        <v>72864.857142857145</v>
      </c>
      <c r="M100" s="33">
        <v>1340920.4285714289</v>
      </c>
      <c r="N100" s="33">
        <v>122610.71428571426</v>
      </c>
      <c r="O100" s="33">
        <v>134569.00000000003</v>
      </c>
      <c r="P100" s="65">
        <f t="shared" si="17"/>
        <v>4352894.2857142864</v>
      </c>
      <c r="Q100" s="71">
        <v>345</v>
      </c>
      <c r="R100" s="72">
        <v>298</v>
      </c>
      <c r="S100" s="73">
        <f t="shared" si="18"/>
        <v>643</v>
      </c>
      <c r="T100" s="79">
        <v>5576019.4285714291</v>
      </c>
      <c r="U100" s="80">
        <v>975679.99999999988</v>
      </c>
      <c r="V100" s="80">
        <v>656050</v>
      </c>
      <c r="W100" s="81">
        <f t="shared" si="19"/>
        <v>7207749.4285714291</v>
      </c>
      <c r="X100" s="83">
        <v>345121.00000000006</v>
      </c>
      <c r="Y100" s="85">
        <v>2752776.1428571423</v>
      </c>
      <c r="Z100" s="86">
        <v>102</v>
      </c>
      <c r="AA100" s="333">
        <v>9891.1015625</v>
      </c>
      <c r="AB100" s="333">
        <v>10207.1923828125</v>
      </c>
      <c r="AC100" s="333">
        <v>10533.3837890625</v>
      </c>
      <c r="AD100" s="92">
        <v>10870</v>
      </c>
      <c r="AE100" s="92">
        <v>11529</v>
      </c>
      <c r="AF100" s="92">
        <v>11850</v>
      </c>
      <c r="AG100" s="92">
        <v>12176</v>
      </c>
      <c r="AH100" s="92">
        <v>12506</v>
      </c>
      <c r="AI100" s="93">
        <v>12841</v>
      </c>
      <c r="AJ100" s="166">
        <v>37677.33</v>
      </c>
      <c r="AK100" s="20">
        <v>3491.92</v>
      </c>
      <c r="AL100" s="21">
        <v>49044.04</v>
      </c>
      <c r="AM100" s="101">
        <v>31590.26</v>
      </c>
      <c r="AN100" s="102">
        <v>8301.1400000000012</v>
      </c>
      <c r="AO100" s="194">
        <v>49466.729999999996</v>
      </c>
      <c r="AP100" s="197">
        <v>36620.980000000003</v>
      </c>
      <c r="AQ100" s="195">
        <v>51666.82</v>
      </c>
      <c r="AR100" s="219">
        <v>98383.59</v>
      </c>
      <c r="AS100" s="222">
        <v>196668.28</v>
      </c>
      <c r="AT100" s="220">
        <v>1809421.1410000003</v>
      </c>
      <c r="AU100" s="240">
        <v>2040245.483</v>
      </c>
      <c r="AV100" s="247">
        <v>931225.07</v>
      </c>
      <c r="AW100" s="248">
        <v>2084491.25</v>
      </c>
      <c r="AX100" s="241">
        <v>5271550.4800000004</v>
      </c>
      <c r="AY100" s="173"/>
      <c r="AZ100" s="173"/>
      <c r="BA100" s="173">
        <v>1970.3300000000002</v>
      </c>
      <c r="BB100" s="173"/>
      <c r="BC100" s="173">
        <v>5273520.8100000005</v>
      </c>
      <c r="BD100" s="173">
        <v>10215383.859999999</v>
      </c>
      <c r="BE100" s="173"/>
      <c r="BF100" s="173"/>
      <c r="BG100" s="173"/>
      <c r="BH100" s="173"/>
      <c r="BI100" s="174">
        <v>10215383.859999999</v>
      </c>
      <c r="BJ100" s="176">
        <v>7157138.46</v>
      </c>
      <c r="BK100" s="175"/>
      <c r="BL100" s="175">
        <v>19329200.34</v>
      </c>
      <c r="BM100" s="175">
        <v>1412.63</v>
      </c>
      <c r="BN100" s="175">
        <v>26487751.43</v>
      </c>
      <c r="BO100" s="175">
        <v>12534218.639999999</v>
      </c>
      <c r="BP100" s="175"/>
      <c r="BQ100" s="175">
        <v>3865930.64</v>
      </c>
      <c r="BR100" s="175"/>
      <c r="BS100" s="177">
        <v>16400149.279999999</v>
      </c>
      <c r="BT100" s="181"/>
      <c r="BU100" s="182"/>
      <c r="BV100" s="182">
        <v>35618330.219999999</v>
      </c>
      <c r="BW100" s="182"/>
      <c r="BX100" s="182">
        <v>147844.4</v>
      </c>
      <c r="BY100" s="182">
        <v>35618330.219999999</v>
      </c>
      <c r="BZ100" s="182">
        <v>13677252.980000002</v>
      </c>
      <c r="CA100" s="182"/>
      <c r="CB100" s="182">
        <v>5153383.92</v>
      </c>
      <c r="CC100" s="182"/>
      <c r="CD100" s="183">
        <v>18830636.900000002</v>
      </c>
      <c r="CE100" s="188">
        <v>9959162.5899999999</v>
      </c>
      <c r="CF100" s="187"/>
      <c r="CG100" s="187"/>
      <c r="CH100" s="187"/>
      <c r="CI100" s="187">
        <f t="shared" si="34"/>
        <v>9959162.5899999999</v>
      </c>
      <c r="CJ100" s="187">
        <v>15474419.779999999</v>
      </c>
      <c r="CK100" s="187"/>
      <c r="CL100" s="187">
        <v>4934810.43</v>
      </c>
      <c r="CM100" s="187"/>
      <c r="CN100" s="201">
        <f t="shared" si="30"/>
        <v>20409230.210000001</v>
      </c>
      <c r="CO100" s="251">
        <v>492482.24652889557</v>
      </c>
      <c r="CP100" s="250">
        <v>222250.38185334086</v>
      </c>
      <c r="CQ100" s="250">
        <v>714732.62838223646</v>
      </c>
      <c r="CR100" s="250">
        <v>492482.24652889557</v>
      </c>
      <c r="CS100" s="252"/>
      <c r="CT100" s="213">
        <v>510261.88243972609</v>
      </c>
      <c r="CU100" s="200">
        <v>222250.38185334086</v>
      </c>
      <c r="CV100" s="263">
        <v>732512.26429306704</v>
      </c>
      <c r="CW100" s="236">
        <f>AL100/('BASES BCE'!M100*1000)</f>
        <v>2.7795237467627505E-3</v>
      </c>
      <c r="CX100" s="237">
        <f>AO100/('BASES BCE'!S100*1000)</f>
        <v>3.0363289447826922E-3</v>
      </c>
      <c r="CY100" s="237">
        <f>AR100/('BASES BCE'!Y100*1000)</f>
        <v>5.7231043016531397E-3</v>
      </c>
      <c r="CZ100" s="279">
        <f>AS100/('BASES BCE'!AE100*1000)</f>
        <v>1.2655124628309422E-2</v>
      </c>
      <c r="DA100" s="281">
        <v>7200</v>
      </c>
      <c r="DB100" s="285">
        <v>4193119.7</v>
      </c>
      <c r="DC100" s="286">
        <v>88652.63</v>
      </c>
      <c r="DD100" s="286">
        <v>3855153.25</v>
      </c>
      <c r="DE100" s="286">
        <v>76409.47</v>
      </c>
      <c r="DF100" s="286">
        <v>93</v>
      </c>
      <c r="DG100" s="286">
        <v>8</v>
      </c>
      <c r="DH100" s="286">
        <v>3140.99</v>
      </c>
      <c r="DI100" s="286">
        <v>158.66</v>
      </c>
      <c r="DJ100" s="309"/>
      <c r="DK100" s="310">
        <v>487.22545943523102</v>
      </c>
      <c r="DL100" s="315">
        <f t="shared" si="31"/>
        <v>36.537415357995044</v>
      </c>
      <c r="DM100" s="312">
        <f t="shared" si="32"/>
        <v>37.728298355565762</v>
      </c>
      <c r="DN100" s="312">
        <f t="shared" si="33"/>
        <v>38.958001291901432</v>
      </c>
      <c r="DO100" s="312">
        <f t="shared" si="20"/>
        <v>22.309999999999992</v>
      </c>
      <c r="DP100" s="312">
        <f t="shared" si="21"/>
        <v>23.662556577736883</v>
      </c>
      <c r="DQ100" s="312">
        <f t="shared" si="22"/>
        <v>24.321389144434214</v>
      </c>
      <c r="DR100" s="312">
        <f t="shared" si="23"/>
        <v>24.990483900643966</v>
      </c>
      <c r="DS100" s="312">
        <f t="shared" si="24"/>
        <v>25.667788408463654</v>
      </c>
      <c r="DT100" s="316">
        <f t="shared" si="25"/>
        <v>26.355355105795759</v>
      </c>
    </row>
    <row r="101" spans="1:124" x14ac:dyDescent="0.25">
      <c r="A101" s="191">
        <v>10</v>
      </c>
      <c r="B101" s="192" t="s">
        <v>349</v>
      </c>
      <c r="C101" s="2">
        <v>1001</v>
      </c>
      <c r="D101" s="7" t="s">
        <v>101</v>
      </c>
      <c r="E101" s="63">
        <v>5680228.9999999963</v>
      </c>
      <c r="F101" s="41">
        <v>507365</v>
      </c>
      <c r="G101" s="33">
        <v>791120</v>
      </c>
      <c r="H101" s="33">
        <v>1254036.9999999998</v>
      </c>
      <c r="I101" s="33">
        <v>145197913.42857125</v>
      </c>
      <c r="J101" s="33">
        <v>151661695.42857164</v>
      </c>
      <c r="K101" s="33">
        <v>7703977.0000000121</v>
      </c>
      <c r="L101" s="33">
        <v>6505001.4285714412</v>
      </c>
      <c r="M101" s="33">
        <v>475225567.42857152</v>
      </c>
      <c r="N101" s="33">
        <v>48097937.142857149</v>
      </c>
      <c r="O101" s="33">
        <v>3271292.7142857234</v>
      </c>
      <c r="P101" s="65">
        <f t="shared" si="17"/>
        <v>840215906.57142878</v>
      </c>
      <c r="Q101" s="71">
        <v>14262.999999999998</v>
      </c>
      <c r="R101" s="72">
        <v>14467.999999999956</v>
      </c>
      <c r="S101" s="73">
        <f t="shared" si="18"/>
        <v>28730.999999999956</v>
      </c>
      <c r="T101" s="79">
        <v>1700994263.9999988</v>
      </c>
      <c r="U101" s="80">
        <v>9582371.7142857146</v>
      </c>
      <c r="V101" s="80">
        <v>42178957.142857052</v>
      </c>
      <c r="W101" s="81">
        <f t="shared" si="19"/>
        <v>1752755592.8571415</v>
      </c>
      <c r="X101" s="83">
        <v>36656938.285714321</v>
      </c>
      <c r="Y101" s="85">
        <v>641096241.28571522</v>
      </c>
      <c r="Z101" s="86">
        <v>3906.9999999999995</v>
      </c>
      <c r="AA101" s="333">
        <v>171149.390625</v>
      </c>
      <c r="AB101" s="333">
        <v>174418.171875</v>
      </c>
      <c r="AC101" s="333">
        <v>177759.515625</v>
      </c>
      <c r="AD101" s="92">
        <v>181175</v>
      </c>
      <c r="AE101" s="92">
        <v>191285</v>
      </c>
      <c r="AF101" s="92">
        <v>194588</v>
      </c>
      <c r="AG101" s="92">
        <v>197907</v>
      </c>
      <c r="AH101" s="92">
        <v>201237</v>
      </c>
      <c r="AI101" s="93">
        <v>204568</v>
      </c>
      <c r="AJ101" s="166">
        <v>11730936.080000002</v>
      </c>
      <c r="AK101" s="20">
        <v>7061295.6000000006</v>
      </c>
      <c r="AL101" s="21">
        <v>20574110.369999997</v>
      </c>
      <c r="AM101" s="101">
        <v>9241401.0800000019</v>
      </c>
      <c r="AN101" s="102">
        <v>6794106.8000000026</v>
      </c>
      <c r="AO101" s="194">
        <v>17926379.140000001</v>
      </c>
      <c r="AP101" s="197">
        <v>10500600.42</v>
      </c>
      <c r="AQ101" s="195">
        <v>8845814.5100000016</v>
      </c>
      <c r="AR101" s="219">
        <v>21832774.430000003</v>
      </c>
      <c r="AS101" s="222">
        <v>28582307.550000004</v>
      </c>
      <c r="AT101" s="220">
        <v>35238406.627299994</v>
      </c>
      <c r="AU101" s="240">
        <v>36779875.637400001</v>
      </c>
      <c r="AV101" s="247">
        <v>8368556.5999999996</v>
      </c>
      <c r="AW101" s="248">
        <v>69613350.99000001</v>
      </c>
      <c r="AX101" s="241">
        <v>19085054.850000001</v>
      </c>
      <c r="AY101" s="173"/>
      <c r="AZ101" s="173"/>
      <c r="BA101" s="173">
        <v>1000.63</v>
      </c>
      <c r="BB101" s="173"/>
      <c r="BC101" s="173">
        <v>19086055.48</v>
      </c>
      <c r="BD101" s="173">
        <v>21659207.369999997</v>
      </c>
      <c r="BE101" s="173"/>
      <c r="BF101" s="173"/>
      <c r="BG101" s="173"/>
      <c r="BH101" s="173"/>
      <c r="BI101" s="174">
        <v>21659207.369999997</v>
      </c>
      <c r="BJ101" s="176">
        <v>25689349.189999998</v>
      </c>
      <c r="BK101" s="175"/>
      <c r="BL101" s="175">
        <v>20540612</v>
      </c>
      <c r="BM101" s="175">
        <v>1092</v>
      </c>
      <c r="BN101" s="175">
        <v>46231053.189999998</v>
      </c>
      <c r="BO101" s="175">
        <v>30303731.449999996</v>
      </c>
      <c r="BP101" s="175"/>
      <c r="BQ101" s="175">
        <v>2977237.06</v>
      </c>
      <c r="BR101" s="175"/>
      <c r="BS101" s="177">
        <v>33280968.509999994</v>
      </c>
      <c r="BT101" s="181">
        <v>61923748.519999996</v>
      </c>
      <c r="BU101" s="182"/>
      <c r="BV101" s="182">
        <v>31499703.059999999</v>
      </c>
      <c r="BW101" s="182"/>
      <c r="BX101" s="182"/>
      <c r="BY101" s="182">
        <v>93423451.579999998</v>
      </c>
      <c r="BZ101" s="182">
        <v>38005919.939999998</v>
      </c>
      <c r="CA101" s="182"/>
      <c r="CB101" s="182">
        <v>3658966.28</v>
      </c>
      <c r="CC101" s="182"/>
      <c r="CD101" s="183">
        <v>41664886.219999999</v>
      </c>
      <c r="CE101" s="188">
        <v>31295911.039999995</v>
      </c>
      <c r="CF101" s="187"/>
      <c r="CG101" s="187"/>
      <c r="CH101" s="187"/>
      <c r="CI101" s="187">
        <f t="shared" si="34"/>
        <v>31295911.039999995</v>
      </c>
      <c r="CJ101" s="187">
        <v>41625666.18</v>
      </c>
      <c r="CK101" s="187"/>
      <c r="CL101" s="187">
        <v>3589771.64</v>
      </c>
      <c r="CM101" s="187"/>
      <c r="CN101" s="201">
        <f t="shared" si="30"/>
        <v>45215437.82</v>
      </c>
      <c r="CO101" s="251">
        <v>38496105.324998282</v>
      </c>
      <c r="CP101" s="250">
        <v>9865107.798415035</v>
      </c>
      <c r="CQ101" s="250">
        <v>48361213.123413429</v>
      </c>
      <c r="CR101" s="250">
        <v>37285539.546914347</v>
      </c>
      <c r="CS101" s="252">
        <v>1210565.778084025</v>
      </c>
      <c r="CT101" s="213">
        <v>42545286.549388088</v>
      </c>
      <c r="CU101" s="200">
        <v>9865107.798415035</v>
      </c>
      <c r="CV101" s="263">
        <v>52410394.347803153</v>
      </c>
      <c r="CW101" s="236">
        <f>AL101/('BASES BCE'!M101*1000)</f>
        <v>4.546665217928602E-2</v>
      </c>
      <c r="CX101" s="237">
        <f>AO101/('BASES BCE'!S101*1000)</f>
        <v>3.2410040147704593E-2</v>
      </c>
      <c r="CY101" s="237">
        <f>AR101/('BASES BCE'!Y101*1000)</f>
        <v>3.6165664706850606E-2</v>
      </c>
      <c r="CZ101" s="279">
        <f>AS101/('BASES BCE'!AE101*1000)</f>
        <v>4.2316189861691132E-2</v>
      </c>
      <c r="DA101" s="281">
        <v>2458064</v>
      </c>
      <c r="DB101" s="285">
        <v>50474744.229999997</v>
      </c>
      <c r="DC101" s="286">
        <v>2752367.01</v>
      </c>
      <c r="DD101" s="286">
        <v>34001066.29999999</v>
      </c>
      <c r="DE101" s="286">
        <v>2738971.81</v>
      </c>
      <c r="DF101" s="286">
        <v>816</v>
      </c>
      <c r="DG101" s="286">
        <v>175</v>
      </c>
      <c r="DH101" s="286">
        <v>15000</v>
      </c>
      <c r="DI101" s="286">
        <v>2448.56</v>
      </c>
      <c r="DJ101" s="309"/>
      <c r="DK101" s="310">
        <v>1092.9299599999999</v>
      </c>
      <c r="DL101" s="315">
        <f t="shared" si="31"/>
        <v>9.0962708297085211</v>
      </c>
      <c r="DM101" s="312">
        <f t="shared" si="32"/>
        <v>9.3050612991133494</v>
      </c>
      <c r="DN101" s="312">
        <f t="shared" si="33"/>
        <v>9.5186437541706699</v>
      </c>
      <c r="DO101" s="312">
        <f t="shared" si="20"/>
        <v>165.770000485667</v>
      </c>
      <c r="DP101" s="312">
        <f t="shared" si="21"/>
        <v>175.02036452546329</v>
      </c>
      <c r="DQ101" s="312">
        <f t="shared" si="22"/>
        <v>178.0425161004828</v>
      </c>
      <c r="DR101" s="312">
        <f t="shared" si="23"/>
        <v>181.0793072229441</v>
      </c>
      <c r="DS101" s="312">
        <f t="shared" si="24"/>
        <v>184.12616303427166</v>
      </c>
      <c r="DT101" s="316">
        <f t="shared" si="25"/>
        <v>187.17393381731435</v>
      </c>
    </row>
    <row r="102" spans="1:124" x14ac:dyDescent="0.25">
      <c r="A102" s="193">
        <v>10</v>
      </c>
      <c r="B102" s="192" t="s">
        <v>349</v>
      </c>
      <c r="C102" s="2">
        <v>1002</v>
      </c>
      <c r="D102" s="7" t="s">
        <v>102</v>
      </c>
      <c r="E102" s="63">
        <v>842181.99999999988</v>
      </c>
      <c r="F102" s="41">
        <v>20920</v>
      </c>
      <c r="G102" s="33">
        <v>71833</v>
      </c>
      <c r="H102" s="33">
        <v>7240</v>
      </c>
      <c r="I102" s="33">
        <v>11433514.000000009</v>
      </c>
      <c r="J102" s="33">
        <v>21071061.857142854</v>
      </c>
      <c r="K102" s="33">
        <v>1509792.8571428559</v>
      </c>
      <c r="L102" s="33">
        <v>786614.14285714459</v>
      </c>
      <c r="M102" s="33">
        <v>83240034.000000045</v>
      </c>
      <c r="N102" s="33">
        <v>4761649.8571428545</v>
      </c>
      <c r="O102" s="33">
        <v>685640.14285714179</v>
      </c>
      <c r="P102" s="65">
        <f t="shared" si="17"/>
        <v>123588299.8571429</v>
      </c>
      <c r="Q102" s="71">
        <v>1996.0000000000002</v>
      </c>
      <c r="R102" s="72">
        <v>2710.0000000000005</v>
      </c>
      <c r="S102" s="73">
        <f t="shared" si="18"/>
        <v>4706.0000000000009</v>
      </c>
      <c r="T102" s="79">
        <v>180125266.99999997</v>
      </c>
      <c r="U102" s="80">
        <v>13858847.857142853</v>
      </c>
      <c r="V102" s="80">
        <v>4680662.0000000019</v>
      </c>
      <c r="W102" s="81">
        <f t="shared" si="19"/>
        <v>198664776.85714284</v>
      </c>
      <c r="X102" s="83">
        <v>7582927.8571428647</v>
      </c>
      <c r="Y102" s="85">
        <v>106607502.85714301</v>
      </c>
      <c r="Z102" s="86">
        <v>1386.9999999999989</v>
      </c>
      <c r="AA102" s="333">
        <v>40835.65625</v>
      </c>
      <c r="AB102" s="333">
        <v>41709.94921875</v>
      </c>
      <c r="AC102" s="333">
        <v>42603.91015625</v>
      </c>
      <c r="AD102" s="92">
        <v>43518</v>
      </c>
      <c r="AE102" s="92">
        <v>46009</v>
      </c>
      <c r="AF102" s="92">
        <v>46912</v>
      </c>
      <c r="AG102" s="92">
        <v>47822</v>
      </c>
      <c r="AH102" s="92">
        <v>48739</v>
      </c>
      <c r="AI102" s="93">
        <v>49661</v>
      </c>
      <c r="AJ102" s="166">
        <v>1237755.23</v>
      </c>
      <c r="AK102" s="20">
        <v>1023873.8499999999</v>
      </c>
      <c r="AL102" s="21">
        <v>2497829.2299999995</v>
      </c>
      <c r="AM102" s="101">
        <v>1490685.1900000004</v>
      </c>
      <c r="AN102" s="102">
        <v>1149192.2100000004</v>
      </c>
      <c r="AO102" s="194">
        <v>2962726.8700000006</v>
      </c>
      <c r="AP102" s="197">
        <v>1349241.69</v>
      </c>
      <c r="AQ102" s="195">
        <v>1459473.7500000002</v>
      </c>
      <c r="AR102" s="219">
        <v>3188254.6999999997</v>
      </c>
      <c r="AS102" s="222">
        <v>4489033.99</v>
      </c>
      <c r="AT102" s="220">
        <v>5232481.034</v>
      </c>
      <c r="AU102" s="240">
        <v>5486958.2480000006</v>
      </c>
      <c r="AV102" s="247">
        <v>7714183.5</v>
      </c>
      <c r="AW102" s="248">
        <v>15606571.729999999</v>
      </c>
      <c r="AX102" s="241">
        <v>788262.55</v>
      </c>
      <c r="AY102" s="173">
        <v>2526159.0100000002</v>
      </c>
      <c r="AZ102" s="173"/>
      <c r="BA102" s="173"/>
      <c r="BB102" s="173"/>
      <c r="BC102" s="173">
        <v>3314421.5600000005</v>
      </c>
      <c r="BD102" s="173">
        <v>3882543.56</v>
      </c>
      <c r="BE102" s="173">
        <v>2932736.71</v>
      </c>
      <c r="BF102" s="173"/>
      <c r="BG102" s="173"/>
      <c r="BH102" s="173"/>
      <c r="BI102" s="174">
        <v>6815280.2699999996</v>
      </c>
      <c r="BJ102" s="176">
        <v>1256096.2300000002</v>
      </c>
      <c r="BK102" s="175">
        <v>3591290.89</v>
      </c>
      <c r="BL102" s="175"/>
      <c r="BM102" s="175"/>
      <c r="BN102" s="175">
        <v>4847387.12</v>
      </c>
      <c r="BO102" s="175">
        <v>4387230.3599999994</v>
      </c>
      <c r="BP102" s="175">
        <v>5380690.1500000004</v>
      </c>
      <c r="BQ102" s="175"/>
      <c r="BR102" s="175"/>
      <c r="BS102" s="177">
        <v>9767920.5099999998</v>
      </c>
      <c r="BT102" s="181">
        <v>3071087.3</v>
      </c>
      <c r="BU102" s="182">
        <v>9763891.379999999</v>
      </c>
      <c r="BV102" s="182"/>
      <c r="BW102" s="182"/>
      <c r="BX102" s="182"/>
      <c r="BY102" s="182">
        <v>12834978.68</v>
      </c>
      <c r="BZ102" s="182">
        <v>5455473.4800000004</v>
      </c>
      <c r="CA102" s="182">
        <v>7176278.2300000004</v>
      </c>
      <c r="CB102" s="182"/>
      <c r="CC102" s="182"/>
      <c r="CD102" s="183">
        <v>12631751.710000001</v>
      </c>
      <c r="CE102" s="188">
        <v>1683489.03</v>
      </c>
      <c r="CF102" s="187">
        <v>6061347.1799999978</v>
      </c>
      <c r="CG102" s="187"/>
      <c r="CH102" s="187"/>
      <c r="CI102" s="187">
        <f t="shared" si="34"/>
        <v>7744836.2099999981</v>
      </c>
      <c r="CJ102" s="187">
        <v>4732033.97</v>
      </c>
      <c r="CK102" s="187">
        <v>7582383.5499999998</v>
      </c>
      <c r="CL102" s="187"/>
      <c r="CM102" s="187"/>
      <c r="CN102" s="201">
        <f t="shared" si="30"/>
        <v>12314417.52</v>
      </c>
      <c r="CO102" s="251">
        <v>5999812.4201030787</v>
      </c>
      <c r="CP102" s="250">
        <v>1457004.6535597099</v>
      </c>
      <c r="CQ102" s="250">
        <v>7456817.0736627849</v>
      </c>
      <c r="CR102" s="250">
        <v>5882887.8025642345</v>
      </c>
      <c r="CS102" s="252">
        <v>116924.617538843</v>
      </c>
      <c r="CT102" s="213">
        <v>7035745.9046364315</v>
      </c>
      <c r="CU102" s="200">
        <v>1457004.6535597099</v>
      </c>
      <c r="CV102" s="263">
        <v>8492750.558196133</v>
      </c>
      <c r="CW102" s="236">
        <f>AL102/('BASES BCE'!M102*1000)</f>
        <v>2.9371071697994643E-2</v>
      </c>
      <c r="CX102" s="237">
        <f>AO102/('BASES BCE'!S102*1000)</f>
        <v>3.8049213531101425E-2</v>
      </c>
      <c r="CY102" s="237">
        <f>AR102/('BASES BCE'!Y102*1000)</f>
        <v>3.4443470616248729E-2</v>
      </c>
      <c r="CZ102" s="279">
        <f>AS102/('BASES BCE'!AE102*1000)</f>
        <v>4.5621758346297496E-2</v>
      </c>
      <c r="DA102" s="281">
        <v>206559.56</v>
      </c>
      <c r="DB102" s="285">
        <v>13292610.050000001</v>
      </c>
      <c r="DC102" s="286">
        <v>870144.53</v>
      </c>
      <c r="DD102" s="286">
        <v>11091482.119999999</v>
      </c>
      <c r="DE102" s="286">
        <v>862580.1</v>
      </c>
      <c r="DF102" s="286">
        <v>205</v>
      </c>
      <c r="DG102" s="286">
        <v>44</v>
      </c>
      <c r="DH102" s="286">
        <v>60223.39</v>
      </c>
      <c r="DI102" s="286">
        <v>3256.76</v>
      </c>
      <c r="DJ102" s="309">
        <v>70</v>
      </c>
      <c r="DK102" s="310">
        <v>82.230452363856003</v>
      </c>
      <c r="DL102" s="315">
        <f t="shared" si="31"/>
        <v>120.28514106590985</v>
      </c>
      <c r="DM102" s="312">
        <f t="shared" si="32"/>
        <v>124.12910411397691</v>
      </c>
      <c r="DN102" s="312">
        <f t="shared" si="33"/>
        <v>128.09589983105087</v>
      </c>
      <c r="DO102" s="312">
        <f t="shared" si="20"/>
        <v>529.22000000000151</v>
      </c>
      <c r="DP102" s="312">
        <f t="shared" si="21"/>
        <v>559.51291373684614</v>
      </c>
      <c r="DQ102" s="312">
        <f t="shared" si="22"/>
        <v>570.4942469782635</v>
      </c>
      <c r="DR102" s="312">
        <f t="shared" si="23"/>
        <v>581.56070683395546</v>
      </c>
      <c r="DS102" s="312">
        <f t="shared" si="24"/>
        <v>592.71229330392191</v>
      </c>
      <c r="DT102" s="316">
        <f t="shared" si="25"/>
        <v>603.9246844983702</v>
      </c>
    </row>
    <row r="103" spans="1:124" x14ac:dyDescent="0.25">
      <c r="A103" s="191">
        <v>10</v>
      </c>
      <c r="B103" s="192" t="s">
        <v>349</v>
      </c>
      <c r="C103" s="2">
        <v>1003</v>
      </c>
      <c r="D103" s="7" t="s">
        <v>103</v>
      </c>
      <c r="E103" s="63">
        <v>20230</v>
      </c>
      <c r="F103" s="41">
        <v>6550</v>
      </c>
      <c r="G103" s="33">
        <v>17804</v>
      </c>
      <c r="H103" s="33">
        <v>11215</v>
      </c>
      <c r="I103" s="33">
        <v>13790783.857142864</v>
      </c>
      <c r="J103" s="33">
        <v>2250291.285714285</v>
      </c>
      <c r="K103" s="33">
        <v>237285.42857142852</v>
      </c>
      <c r="L103" s="33">
        <v>102916.85714285717</v>
      </c>
      <c r="M103" s="33">
        <v>6995393.2857142808</v>
      </c>
      <c r="N103" s="33">
        <v>809250.42857142875</v>
      </c>
      <c r="O103" s="33">
        <v>233651.9999999998</v>
      </c>
      <c r="P103" s="65">
        <f t="shared" si="17"/>
        <v>24455142.142857146</v>
      </c>
      <c r="Q103" s="71">
        <v>1039</v>
      </c>
      <c r="R103" s="72">
        <v>1280.9999999999993</v>
      </c>
      <c r="S103" s="73">
        <f t="shared" si="18"/>
        <v>2319.9999999999991</v>
      </c>
      <c r="T103" s="79">
        <v>46724916.57142859</v>
      </c>
      <c r="U103" s="80">
        <v>179941.71428571429</v>
      </c>
      <c r="V103" s="80">
        <v>6426054.9999999991</v>
      </c>
      <c r="W103" s="81">
        <f t="shared" si="19"/>
        <v>53330913.285714306</v>
      </c>
      <c r="X103" s="83">
        <v>1697852.9999999993</v>
      </c>
      <c r="Y103" s="85">
        <v>9585886.8571428601</v>
      </c>
      <c r="Z103" s="86">
        <v>431</v>
      </c>
      <c r="AA103" s="333">
        <v>39015.47265625</v>
      </c>
      <c r="AB103" s="333">
        <v>39347.875</v>
      </c>
      <c r="AC103" s="333">
        <v>39688.03515625</v>
      </c>
      <c r="AD103" s="92">
        <v>40036</v>
      </c>
      <c r="AE103" s="92">
        <v>42012</v>
      </c>
      <c r="AF103" s="92">
        <v>42291</v>
      </c>
      <c r="AG103" s="92">
        <v>42565</v>
      </c>
      <c r="AH103" s="92">
        <v>42831</v>
      </c>
      <c r="AI103" s="93">
        <v>43087</v>
      </c>
      <c r="AJ103" s="166">
        <v>526686.44999999995</v>
      </c>
      <c r="AK103" s="20">
        <v>586024.85000000009</v>
      </c>
      <c r="AL103" s="21">
        <v>1248812.8600000003</v>
      </c>
      <c r="AM103" s="101">
        <v>567596.16</v>
      </c>
      <c r="AN103" s="102">
        <v>462701.16999999987</v>
      </c>
      <c r="AO103" s="194">
        <v>1188969.02</v>
      </c>
      <c r="AP103" s="197">
        <v>572091.59999999986</v>
      </c>
      <c r="AQ103" s="195">
        <v>631660.04000000015</v>
      </c>
      <c r="AR103" s="219">
        <v>1416769.34</v>
      </c>
      <c r="AS103" s="222">
        <v>1898813.4399999997</v>
      </c>
      <c r="AT103" s="220">
        <v>2561345.4421000001</v>
      </c>
      <c r="AU103" s="240">
        <v>2403697.8298000009</v>
      </c>
      <c r="AV103" s="247">
        <v>3190441.0700000008</v>
      </c>
      <c r="AW103" s="248">
        <v>10524040.52</v>
      </c>
      <c r="AX103" s="242"/>
      <c r="AY103" s="171"/>
      <c r="AZ103" s="171"/>
      <c r="BA103" s="171"/>
      <c r="BB103" s="171"/>
      <c r="BC103" s="171"/>
      <c r="BD103" s="171"/>
      <c r="BE103" s="171"/>
      <c r="BF103" s="171"/>
      <c r="BG103" s="171"/>
      <c r="BH103" s="171"/>
      <c r="BI103" s="172"/>
      <c r="BJ103" s="176"/>
      <c r="BK103" s="175"/>
      <c r="BL103" s="175"/>
      <c r="BM103" s="175"/>
      <c r="BN103" s="175"/>
      <c r="BO103" s="175"/>
      <c r="BP103" s="175"/>
      <c r="BQ103" s="175"/>
      <c r="BR103" s="175"/>
      <c r="BS103" s="177"/>
      <c r="BT103" s="181"/>
      <c r="BU103" s="182"/>
      <c r="BV103" s="182"/>
      <c r="BW103" s="182"/>
      <c r="BX103" s="182"/>
      <c r="BY103" s="182"/>
      <c r="BZ103" s="182"/>
      <c r="CA103" s="182"/>
      <c r="CB103" s="182"/>
      <c r="CC103" s="182"/>
      <c r="CD103" s="183"/>
      <c r="CE103" s="188"/>
      <c r="CF103" s="187"/>
      <c r="CG103" s="187"/>
      <c r="CH103" s="187"/>
      <c r="CI103" s="187"/>
      <c r="CJ103" s="187"/>
      <c r="CK103" s="187"/>
      <c r="CL103" s="187"/>
      <c r="CM103" s="187"/>
      <c r="CN103" s="201"/>
      <c r="CO103" s="251">
        <v>4959244.1261916803</v>
      </c>
      <c r="CP103" s="250">
        <v>1269451.5500953868</v>
      </c>
      <c r="CQ103" s="250">
        <v>6228695.6762870699</v>
      </c>
      <c r="CR103" s="250">
        <v>4901575.1839873679</v>
      </c>
      <c r="CS103" s="252">
        <v>57668.942204321407</v>
      </c>
      <c r="CT103" s="213">
        <v>5556187.2932760501</v>
      </c>
      <c r="CU103" s="200">
        <v>1269451.5500953868</v>
      </c>
      <c r="CV103" s="263">
        <v>6825638.8433714313</v>
      </c>
      <c r="CW103" s="236">
        <f>AL103/('BASES BCE'!M103*1000)</f>
        <v>2.0089500702174617E-2</v>
      </c>
      <c r="CX103" s="237">
        <f>AO103/('BASES BCE'!S103*1000)</f>
        <v>1.8513860745573617E-2</v>
      </c>
      <c r="CY103" s="237">
        <f>AR103/('BASES BCE'!Y103*1000)</f>
        <v>2.056594628294808E-2</v>
      </c>
      <c r="CZ103" s="279">
        <f>AS103/('BASES BCE'!AE103*1000)</f>
        <v>2.7039505649053556E-2</v>
      </c>
      <c r="DA103" s="281">
        <v>544642.43999999994</v>
      </c>
      <c r="DB103" s="285">
        <v>9189617.6600000001</v>
      </c>
      <c r="DC103" s="286">
        <v>1023766.61</v>
      </c>
      <c r="DD103" s="286">
        <v>6780766.0700000003</v>
      </c>
      <c r="DE103" s="286">
        <v>1023766.61</v>
      </c>
      <c r="DF103" s="286">
        <v>237</v>
      </c>
      <c r="DG103" s="286">
        <v>33</v>
      </c>
      <c r="DH103" s="286">
        <v>20425.27</v>
      </c>
      <c r="DI103" s="286">
        <v>1683.94</v>
      </c>
      <c r="DJ103" s="309"/>
      <c r="DK103" s="310">
        <v>1687.14707</v>
      </c>
      <c r="DL103" s="315">
        <f t="shared" si="31"/>
        <v>101.44307729201107</v>
      </c>
      <c r="DM103" s="312">
        <f t="shared" si="32"/>
        <v>103.38053805528644</v>
      </c>
      <c r="DN103" s="312">
        <f t="shared" si="33"/>
        <v>105.36100781362232</v>
      </c>
      <c r="DO103" s="312">
        <f t="shared" si="20"/>
        <v>23.730000017129509</v>
      </c>
      <c r="DP103" s="312">
        <f t="shared" si="21"/>
        <v>24.901207930853356</v>
      </c>
      <c r="DQ103" s="312">
        <f t="shared" si="22"/>
        <v>25.066575849845741</v>
      </c>
      <c r="DR103" s="312">
        <f t="shared" si="23"/>
        <v>25.228980186060483</v>
      </c>
      <c r="DS103" s="312">
        <f t="shared" si="24"/>
        <v>25.386642789831001</v>
      </c>
      <c r="DT103" s="316">
        <f t="shared" si="25"/>
        <v>25.538378228046238</v>
      </c>
    </row>
    <row r="104" spans="1:124" x14ac:dyDescent="0.25">
      <c r="A104" s="193">
        <v>10</v>
      </c>
      <c r="B104" s="192" t="s">
        <v>349</v>
      </c>
      <c r="C104" s="2">
        <v>1004</v>
      </c>
      <c r="D104" s="7" t="s">
        <v>104</v>
      </c>
      <c r="E104" s="63">
        <v>155131.99999999997</v>
      </c>
      <c r="F104" s="41">
        <v>56586</v>
      </c>
      <c r="G104" s="33">
        <v>305491</v>
      </c>
      <c r="H104" s="33">
        <v>15023.999999999998</v>
      </c>
      <c r="I104" s="33">
        <v>27645191.142857164</v>
      </c>
      <c r="J104" s="33">
        <v>20586965.57142856</v>
      </c>
      <c r="K104" s="33">
        <v>3715502.2857142859</v>
      </c>
      <c r="L104" s="33">
        <v>1486788.2857142852</v>
      </c>
      <c r="M104" s="33">
        <v>367574709.28571469</v>
      </c>
      <c r="N104" s="33">
        <v>9548449.5714285653</v>
      </c>
      <c r="O104" s="33">
        <v>1120941.9999999998</v>
      </c>
      <c r="P104" s="65">
        <f t="shared" si="17"/>
        <v>432055649.14285749</v>
      </c>
      <c r="Q104" s="71">
        <v>4902.9999999999991</v>
      </c>
      <c r="R104" s="72">
        <v>4804.9999999999991</v>
      </c>
      <c r="S104" s="73">
        <f t="shared" si="18"/>
        <v>9707.9999999999982</v>
      </c>
      <c r="T104" s="79">
        <v>537182898.14285493</v>
      </c>
      <c r="U104" s="80">
        <v>1263230.2857142857</v>
      </c>
      <c r="V104" s="80">
        <v>19635069.857142869</v>
      </c>
      <c r="W104" s="81">
        <f t="shared" si="19"/>
        <v>558081198.28571212</v>
      </c>
      <c r="X104" s="83">
        <v>13979075.999999983</v>
      </c>
      <c r="Y104" s="85">
        <v>393363965.42857069</v>
      </c>
      <c r="Z104" s="86">
        <v>1576.0000000000009</v>
      </c>
      <c r="AA104" s="333">
        <v>99649.96875</v>
      </c>
      <c r="AB104" s="333">
        <v>101358.1796875</v>
      </c>
      <c r="AC104" s="333">
        <v>103099.3125</v>
      </c>
      <c r="AD104" s="92">
        <v>104874</v>
      </c>
      <c r="AE104" s="92">
        <v>110608</v>
      </c>
      <c r="AF104" s="92">
        <v>112312</v>
      </c>
      <c r="AG104" s="92">
        <v>114018</v>
      </c>
      <c r="AH104" s="92">
        <v>115725</v>
      </c>
      <c r="AI104" s="93">
        <v>117425</v>
      </c>
      <c r="AJ104" s="166">
        <v>2698683.8299999996</v>
      </c>
      <c r="AK104" s="20">
        <v>4358858.919999999</v>
      </c>
      <c r="AL104" s="21">
        <v>7715896.150000005</v>
      </c>
      <c r="AM104" s="101">
        <v>2652959.9899999998</v>
      </c>
      <c r="AN104" s="102">
        <v>4153700.4200000009</v>
      </c>
      <c r="AO104" s="194">
        <v>7544696.2799999993</v>
      </c>
      <c r="AP104" s="197">
        <v>2653256.8400000003</v>
      </c>
      <c r="AQ104" s="195">
        <v>5595137.1700000009</v>
      </c>
      <c r="AR104" s="219">
        <v>9303412.9800000023</v>
      </c>
      <c r="AS104" s="222">
        <v>9992380.4900000002</v>
      </c>
      <c r="AT104" s="220">
        <v>11200646.246499998</v>
      </c>
      <c r="AU104" s="240">
        <v>38740750.368900001</v>
      </c>
      <c r="AV104" s="247">
        <v>23458553.670000002</v>
      </c>
      <c r="AW104" s="248">
        <v>26487642.629999999</v>
      </c>
      <c r="AX104" s="241">
        <v>1444874.3900000001</v>
      </c>
      <c r="AY104" s="173"/>
      <c r="AZ104" s="173"/>
      <c r="BA104" s="173"/>
      <c r="BB104" s="173"/>
      <c r="BC104" s="173">
        <v>1444874.3900000001</v>
      </c>
      <c r="BD104" s="171"/>
      <c r="BE104" s="171"/>
      <c r="BF104" s="171"/>
      <c r="BG104" s="171"/>
      <c r="BH104" s="171"/>
      <c r="BI104" s="172"/>
      <c r="BJ104" s="176">
        <v>1701764.7000000002</v>
      </c>
      <c r="BK104" s="175"/>
      <c r="BL104" s="175">
        <v>5236022.17</v>
      </c>
      <c r="BM104" s="175"/>
      <c r="BN104" s="175">
        <v>6937786.870000001</v>
      </c>
      <c r="BO104" s="175"/>
      <c r="BP104" s="175"/>
      <c r="BQ104" s="175">
        <v>1332952.17</v>
      </c>
      <c r="BR104" s="175"/>
      <c r="BS104" s="177">
        <v>1332952.17</v>
      </c>
      <c r="BT104" s="181">
        <v>4451923.12</v>
      </c>
      <c r="BU104" s="182"/>
      <c r="BV104" s="182">
        <v>12743253.52</v>
      </c>
      <c r="BW104" s="182"/>
      <c r="BX104" s="182"/>
      <c r="BY104" s="182">
        <v>17195176.640000001</v>
      </c>
      <c r="BZ104" s="182"/>
      <c r="CA104" s="182"/>
      <c r="CB104" s="182">
        <v>2130646.6100000003</v>
      </c>
      <c r="CC104" s="182"/>
      <c r="CD104" s="183">
        <v>2130646.6100000003</v>
      </c>
      <c r="CE104" s="188">
        <v>2835553.9</v>
      </c>
      <c r="CF104" s="187"/>
      <c r="CG104" s="187"/>
      <c r="CH104" s="187"/>
      <c r="CI104" s="187">
        <f>SUM(CE104:CH104)</f>
        <v>2835553.9</v>
      </c>
      <c r="CJ104" s="187"/>
      <c r="CK104" s="187"/>
      <c r="CL104" s="187">
        <v>2205893.8199999998</v>
      </c>
      <c r="CM104" s="187"/>
      <c r="CN104" s="201">
        <f>SUM(CJ104:CM104)</f>
        <v>2205893.8199999998</v>
      </c>
      <c r="CO104" s="251">
        <v>13131389.375141673</v>
      </c>
      <c r="CP104" s="250">
        <v>3459325.5936380383</v>
      </c>
      <c r="CQ104" s="250">
        <v>16590714.968779707</v>
      </c>
      <c r="CR104" s="250">
        <v>12890843.231282612</v>
      </c>
      <c r="CS104" s="252">
        <v>240546.14385906051</v>
      </c>
      <c r="CT104" s="213">
        <v>14378115.879240036</v>
      </c>
      <c r="CU104" s="200">
        <v>3459325.5936380383</v>
      </c>
      <c r="CV104" s="263">
        <v>17837441.472878076</v>
      </c>
      <c r="CW104" s="236">
        <f>AL104/('BASES BCE'!M104*1000)</f>
        <v>4.5164384931156806E-2</v>
      </c>
      <c r="CX104" s="237">
        <f>AO104/('BASES BCE'!S104*1000)</f>
        <v>4.0078262822748852E-2</v>
      </c>
      <c r="CY104" s="237">
        <f>AR104/('BASES BCE'!Y104*1000)</f>
        <v>4.4659783361999529E-2</v>
      </c>
      <c r="CZ104" s="279">
        <f>AS104/('BASES BCE'!AE104*1000)</f>
        <v>3.733126625461998E-2</v>
      </c>
      <c r="DA104" s="281">
        <v>1877378.32</v>
      </c>
      <c r="DB104" s="285">
        <v>35465885.780000001</v>
      </c>
      <c r="DC104" s="286">
        <v>6346523.1799999997</v>
      </c>
      <c r="DD104" s="286">
        <v>26056677.07</v>
      </c>
      <c r="DE104" s="286">
        <v>6346523.1799999997</v>
      </c>
      <c r="DF104" s="286">
        <v>592</v>
      </c>
      <c r="DG104" s="286">
        <v>120</v>
      </c>
      <c r="DH104" s="286">
        <v>16215.24</v>
      </c>
      <c r="DI104" s="286">
        <v>1683.6</v>
      </c>
      <c r="DJ104" s="309"/>
      <c r="DK104" s="310">
        <v>490.225774786145</v>
      </c>
      <c r="DL104" s="315">
        <f t="shared" si="31"/>
        <v>83.299692407674925</v>
      </c>
      <c r="DM104" s="312">
        <f t="shared" si="32"/>
        <v>85.083142021541917</v>
      </c>
      <c r="DN104" s="312">
        <f t="shared" si="33"/>
        <v>86.906711861153028</v>
      </c>
      <c r="DO104" s="312">
        <f t="shared" si="20"/>
        <v>213.93</v>
      </c>
      <c r="DP104" s="312">
        <f t="shared" si="21"/>
        <v>225.62665141026375</v>
      </c>
      <c r="DQ104" s="312">
        <f t="shared" si="22"/>
        <v>229.10260083528806</v>
      </c>
      <c r="DR104" s="312">
        <f t="shared" si="23"/>
        <v>232.58263001315865</v>
      </c>
      <c r="DS104" s="312">
        <f t="shared" si="24"/>
        <v>236.06469906745238</v>
      </c>
      <c r="DT104" s="316">
        <f t="shared" si="25"/>
        <v>239.53248898678413</v>
      </c>
    </row>
    <row r="105" spans="1:124" x14ac:dyDescent="0.25">
      <c r="A105" s="191">
        <v>10</v>
      </c>
      <c r="B105" s="192" t="s">
        <v>349</v>
      </c>
      <c r="C105" s="2">
        <v>1005</v>
      </c>
      <c r="D105" s="7" t="s">
        <v>105</v>
      </c>
      <c r="E105" s="63">
        <v>700</v>
      </c>
      <c r="F105" s="41">
        <v>0</v>
      </c>
      <c r="G105" s="33">
        <v>3374</v>
      </c>
      <c r="H105" s="33">
        <v>900</v>
      </c>
      <c r="I105" s="33">
        <v>1157000</v>
      </c>
      <c r="J105" s="33">
        <v>394399.71428571444</v>
      </c>
      <c r="K105" s="33">
        <v>42420.28571428571</v>
      </c>
      <c r="L105" s="33">
        <v>51291.428571428529</v>
      </c>
      <c r="M105" s="33">
        <v>2787362.1428571432</v>
      </c>
      <c r="N105" s="33">
        <v>207515.99999999994</v>
      </c>
      <c r="O105" s="33">
        <v>50811.999999999985</v>
      </c>
      <c r="P105" s="65">
        <f t="shared" si="17"/>
        <v>4695075.5714285718</v>
      </c>
      <c r="Q105" s="71">
        <v>250.00000000000003</v>
      </c>
      <c r="R105" s="72">
        <v>353</v>
      </c>
      <c r="S105" s="73">
        <f t="shared" si="18"/>
        <v>603</v>
      </c>
      <c r="T105" s="79">
        <v>5755076.5714285709</v>
      </c>
      <c r="U105" s="80">
        <v>567169</v>
      </c>
      <c r="V105" s="80">
        <v>308050.00000000006</v>
      </c>
      <c r="W105" s="81">
        <f t="shared" si="19"/>
        <v>6630295.5714285709</v>
      </c>
      <c r="X105" s="83">
        <v>434178.99999999971</v>
      </c>
      <c r="Y105" s="85">
        <v>3275473.5714285728</v>
      </c>
      <c r="Z105" s="86">
        <v>158</v>
      </c>
      <c r="AA105" s="333">
        <v>12929.3359375</v>
      </c>
      <c r="AB105" s="333">
        <v>12939.7294921875</v>
      </c>
      <c r="AC105" s="333">
        <v>12953.2939453125</v>
      </c>
      <c r="AD105" s="92">
        <v>12970</v>
      </c>
      <c r="AE105" s="92">
        <v>13547</v>
      </c>
      <c r="AF105" s="92">
        <v>13529</v>
      </c>
      <c r="AG105" s="92">
        <v>13509</v>
      </c>
      <c r="AH105" s="92">
        <v>13485</v>
      </c>
      <c r="AI105" s="93">
        <v>13458</v>
      </c>
      <c r="AJ105" s="166">
        <v>89480.45</v>
      </c>
      <c r="AK105" s="20">
        <v>31166.759999999995</v>
      </c>
      <c r="AL105" s="21">
        <v>156225.83000000002</v>
      </c>
      <c r="AM105" s="101">
        <v>76840.760000000009</v>
      </c>
      <c r="AN105" s="102">
        <v>20089.619999999995</v>
      </c>
      <c r="AO105" s="194">
        <v>151210.48000000004</v>
      </c>
      <c r="AP105" s="197">
        <v>84757.530000000013</v>
      </c>
      <c r="AQ105" s="195">
        <v>72744.670000000013</v>
      </c>
      <c r="AR105" s="219">
        <v>243424.63999999998</v>
      </c>
      <c r="AS105" s="222">
        <v>348389.51</v>
      </c>
      <c r="AT105" s="220">
        <v>369131.71759999997</v>
      </c>
      <c r="AU105" s="240">
        <v>507477.75659999996</v>
      </c>
      <c r="AV105" s="247">
        <v>24673.9</v>
      </c>
      <c r="AW105" s="248">
        <v>2896439.0900000003</v>
      </c>
      <c r="AX105" s="241">
        <v>7392454.7700000005</v>
      </c>
      <c r="AY105" s="173">
        <v>2424458.56</v>
      </c>
      <c r="AZ105" s="173"/>
      <c r="BA105" s="173">
        <v>7505.54</v>
      </c>
      <c r="BB105" s="173"/>
      <c r="BC105" s="173">
        <v>9824418.8699999992</v>
      </c>
      <c r="BD105" s="173">
        <v>8167176.5899999999</v>
      </c>
      <c r="BE105" s="173">
        <v>1515793.72</v>
      </c>
      <c r="BF105" s="173"/>
      <c r="BG105" s="173"/>
      <c r="BH105" s="173"/>
      <c r="BI105" s="174">
        <v>9682970.3100000005</v>
      </c>
      <c r="BJ105" s="176">
        <v>9222928.6000000015</v>
      </c>
      <c r="BK105" s="175">
        <v>3760216.9899999998</v>
      </c>
      <c r="BL105" s="175">
        <v>12708025.870000001</v>
      </c>
      <c r="BM105" s="175">
        <v>4987.83</v>
      </c>
      <c r="BN105" s="175">
        <v>25696159.289999995</v>
      </c>
      <c r="BO105" s="175">
        <v>9825340.2599999998</v>
      </c>
      <c r="BP105" s="175">
        <v>3183665.3200000003</v>
      </c>
      <c r="BQ105" s="175">
        <v>3383608.38</v>
      </c>
      <c r="BR105" s="175"/>
      <c r="BS105" s="177">
        <v>16392613.960000001</v>
      </c>
      <c r="BT105" s="181">
        <v>18276978.660000004</v>
      </c>
      <c r="BU105" s="182">
        <v>8457019.5800000001</v>
      </c>
      <c r="BV105" s="182">
        <v>26593065.939999998</v>
      </c>
      <c r="BW105" s="182"/>
      <c r="BX105" s="182"/>
      <c r="BY105" s="182">
        <v>53327064.179999992</v>
      </c>
      <c r="BZ105" s="182">
        <v>11195461.530000001</v>
      </c>
      <c r="CA105" s="182">
        <v>3432728.9899999998</v>
      </c>
      <c r="CB105" s="182">
        <v>4104839.08</v>
      </c>
      <c r="CC105" s="182"/>
      <c r="CD105" s="183">
        <v>18733029.600000001</v>
      </c>
      <c r="CE105" s="188">
        <v>11367042.33</v>
      </c>
      <c r="CF105" s="187">
        <v>4485264.3799999971</v>
      </c>
      <c r="CG105" s="187"/>
      <c r="CH105" s="187"/>
      <c r="CI105" s="187">
        <f>SUM(CE105:CH105)</f>
        <v>15852306.709999997</v>
      </c>
      <c r="CJ105" s="187">
        <v>16283543.630000001</v>
      </c>
      <c r="CK105" s="187">
        <v>4299438.03</v>
      </c>
      <c r="CL105" s="187">
        <v>5210168.3999999994</v>
      </c>
      <c r="CM105" s="187"/>
      <c r="CN105" s="201">
        <f>SUM(CJ105:CM105)</f>
        <v>25793150.059999999</v>
      </c>
      <c r="CO105" s="251">
        <v>956808.11534442834</v>
      </c>
      <c r="CP105" s="250">
        <v>388350.42270193429</v>
      </c>
      <c r="CQ105" s="250">
        <v>1345158.5380463628</v>
      </c>
      <c r="CR105" s="250">
        <v>911950.31928649661</v>
      </c>
      <c r="CS105" s="252">
        <v>44857.796057931664</v>
      </c>
      <c r="CT105" s="213">
        <v>982341.32764913735</v>
      </c>
      <c r="CU105" s="200">
        <v>388350.42270193429</v>
      </c>
      <c r="CV105" s="263">
        <v>1370691.7503510714</v>
      </c>
      <c r="CW105" s="236">
        <f>AL105/('BASES BCE'!M105*1000)</f>
        <v>1.0458855634163407E-2</v>
      </c>
      <c r="CX105" s="237">
        <f>AO105/('BASES BCE'!S105*1000)</f>
        <v>7.3468237737164465E-3</v>
      </c>
      <c r="CY105" s="237">
        <f>AR105/('BASES BCE'!Y105*1000)</f>
        <v>1.2471455101088002E-2</v>
      </c>
      <c r="CZ105" s="279">
        <f>AS105/('BASES BCE'!AE105*1000)</f>
        <v>2.1388333278393405E-2</v>
      </c>
      <c r="DA105" s="281">
        <v>41760</v>
      </c>
      <c r="DB105" s="287">
        <v>6569540.8399999999</v>
      </c>
      <c r="DC105" s="287">
        <v>225603.09</v>
      </c>
      <c r="DD105" s="287">
        <v>3494263.46</v>
      </c>
      <c r="DE105" s="287">
        <v>126401.63</v>
      </c>
      <c r="DF105" s="287">
        <v>124</v>
      </c>
      <c r="DG105" s="287">
        <v>7</v>
      </c>
      <c r="DH105" s="287">
        <v>12254.88</v>
      </c>
      <c r="DI105" s="287">
        <v>161.66</v>
      </c>
      <c r="DJ105" s="287"/>
      <c r="DK105" s="310">
        <v>449.410949410949</v>
      </c>
      <c r="DL105" s="315">
        <f t="shared" si="31"/>
        <v>86.814690891239479</v>
      </c>
      <c r="DM105" s="312">
        <f t="shared" si="32"/>
        <v>87.55433095605251</v>
      </c>
      <c r="DN105" s="312">
        <f t="shared" si="33"/>
        <v>88.311233200414492</v>
      </c>
      <c r="DO105" s="312">
        <f t="shared" si="20"/>
        <v>28.860000000000028</v>
      </c>
      <c r="DP105" s="312">
        <f t="shared" si="21"/>
        <v>30.143902852737114</v>
      </c>
      <c r="DQ105" s="312">
        <f t="shared" si="22"/>
        <v>30.10385042405554</v>
      </c>
      <c r="DR105" s="312">
        <f t="shared" si="23"/>
        <v>30.05934772552046</v>
      </c>
      <c r="DS105" s="312">
        <f t="shared" si="24"/>
        <v>30.005944487278363</v>
      </c>
      <c r="DT105" s="316">
        <f t="shared" si="25"/>
        <v>29.945865844256002</v>
      </c>
    </row>
    <row r="106" spans="1:124" ht="30" x14ac:dyDescent="0.25">
      <c r="A106" s="193">
        <v>10</v>
      </c>
      <c r="B106" s="192" t="s">
        <v>349</v>
      </c>
      <c r="C106" s="2">
        <v>1006</v>
      </c>
      <c r="D106" s="7" t="s">
        <v>106</v>
      </c>
      <c r="E106" s="63">
        <v>4200</v>
      </c>
      <c r="F106" s="41">
        <v>85000</v>
      </c>
      <c r="G106" s="33">
        <v>9752</v>
      </c>
      <c r="H106" s="33">
        <v>50144</v>
      </c>
      <c r="I106" s="33">
        <v>1918890.4285714284</v>
      </c>
      <c r="J106" s="33">
        <v>216379.71428571435</v>
      </c>
      <c r="K106" s="33">
        <v>90144.42857142858</v>
      </c>
      <c r="L106" s="33">
        <v>16887.428571428569</v>
      </c>
      <c r="M106" s="33">
        <v>836539.42857142864</v>
      </c>
      <c r="N106" s="33">
        <v>82828.428571428551</v>
      </c>
      <c r="O106" s="33">
        <v>33646</v>
      </c>
      <c r="P106" s="65">
        <f t="shared" si="17"/>
        <v>3340211.8571428573</v>
      </c>
      <c r="Q106" s="71">
        <v>267</v>
      </c>
      <c r="R106" s="72">
        <v>292.00000000000006</v>
      </c>
      <c r="S106" s="73">
        <f t="shared" si="18"/>
        <v>559</v>
      </c>
      <c r="T106" s="79">
        <v>4140883.0000000028</v>
      </c>
      <c r="U106" s="80">
        <v>2648572</v>
      </c>
      <c r="V106" s="80">
        <v>403321.99999999994</v>
      </c>
      <c r="W106" s="81">
        <f t="shared" si="19"/>
        <v>7192777.0000000028</v>
      </c>
      <c r="X106" s="83">
        <v>288347.00000000017</v>
      </c>
      <c r="Y106" s="85">
        <v>1159951.0000000007</v>
      </c>
      <c r="Z106" s="86">
        <v>123.00000000000001</v>
      </c>
      <c r="AA106" s="333">
        <v>15216.3134765625</v>
      </c>
      <c r="AB106" s="333">
        <v>15365.3984375</v>
      </c>
      <c r="AC106" s="333">
        <v>15516.947265625</v>
      </c>
      <c r="AD106" s="92">
        <v>15671</v>
      </c>
      <c r="AE106" s="92">
        <v>16458</v>
      </c>
      <c r="AF106" s="92">
        <v>16591</v>
      </c>
      <c r="AG106" s="92">
        <v>16722</v>
      </c>
      <c r="AH106" s="92">
        <v>16851</v>
      </c>
      <c r="AI106" s="93">
        <v>16976</v>
      </c>
      <c r="AJ106" s="166">
        <v>326468.47999999998</v>
      </c>
      <c r="AK106" s="20">
        <v>123082.13000000003</v>
      </c>
      <c r="AL106" s="21">
        <v>485837.77</v>
      </c>
      <c r="AM106" s="101">
        <v>284948.00000000006</v>
      </c>
      <c r="AN106" s="102">
        <v>191526.46</v>
      </c>
      <c r="AO106" s="194">
        <v>521939.42000000004</v>
      </c>
      <c r="AP106" s="197">
        <v>312429.74</v>
      </c>
      <c r="AQ106" s="195">
        <v>290453.88999999996</v>
      </c>
      <c r="AR106" s="219">
        <v>654167.03</v>
      </c>
      <c r="AS106" s="222">
        <v>762166.99999999988</v>
      </c>
      <c r="AT106" s="220">
        <v>830114.42489999987</v>
      </c>
      <c r="AU106" s="240">
        <v>822592.40180000011</v>
      </c>
      <c r="AV106" s="247">
        <v>484406.06</v>
      </c>
      <c r="AW106" s="248">
        <v>3590996.88</v>
      </c>
      <c r="AX106" s="241">
        <v>64344659.379999995</v>
      </c>
      <c r="AY106" s="173">
        <v>9553442.2200000007</v>
      </c>
      <c r="AZ106" s="173"/>
      <c r="BA106" s="173">
        <v>9008.34</v>
      </c>
      <c r="BB106" s="173"/>
      <c r="BC106" s="173">
        <v>73907109.939999998</v>
      </c>
      <c r="BD106" s="173">
        <v>79659713.680000007</v>
      </c>
      <c r="BE106" s="173">
        <v>7941942.3599999994</v>
      </c>
      <c r="BF106" s="173"/>
      <c r="BG106" s="173"/>
      <c r="BH106" s="173"/>
      <c r="BI106" s="174">
        <v>87601656.040000007</v>
      </c>
      <c r="BJ106" s="176">
        <v>73907645.549999997</v>
      </c>
      <c r="BK106" s="175">
        <v>20718798.010000002</v>
      </c>
      <c r="BL106" s="175">
        <v>206205.84</v>
      </c>
      <c r="BM106" s="175">
        <v>9114.91</v>
      </c>
      <c r="BN106" s="175">
        <v>94841764.309999987</v>
      </c>
      <c r="BO106" s="175">
        <v>148450981.58000001</v>
      </c>
      <c r="BP106" s="175">
        <v>24507762</v>
      </c>
      <c r="BQ106" s="175">
        <v>726267.62999999989</v>
      </c>
      <c r="BR106" s="175"/>
      <c r="BS106" s="177">
        <v>173685011.21000001</v>
      </c>
      <c r="BT106" s="181">
        <v>174385112.64000005</v>
      </c>
      <c r="BU106" s="182">
        <v>51724459.280000001</v>
      </c>
      <c r="BV106" s="182">
        <v>255148.48</v>
      </c>
      <c r="BW106" s="182"/>
      <c r="BX106" s="182"/>
      <c r="BY106" s="182">
        <v>226481222.8900001</v>
      </c>
      <c r="BZ106" s="182">
        <v>354931933.21000046</v>
      </c>
      <c r="CA106" s="182">
        <v>29027369.84</v>
      </c>
      <c r="CB106" s="182">
        <v>2385740.6799999997</v>
      </c>
      <c r="CC106" s="182"/>
      <c r="CD106" s="183">
        <v>386345043.73000044</v>
      </c>
      <c r="CE106" s="188">
        <v>91665280.039999992</v>
      </c>
      <c r="CF106" s="187">
        <v>22515356.299999997</v>
      </c>
      <c r="CG106" s="187"/>
      <c r="CH106" s="187"/>
      <c r="CI106" s="187">
        <f>SUM(CE106:CH106)</f>
        <v>114180636.33999999</v>
      </c>
      <c r="CJ106" s="187">
        <v>368015978.33999985</v>
      </c>
      <c r="CK106" s="187">
        <v>30143957.089999996</v>
      </c>
      <c r="CL106" s="187">
        <v>1640986.95</v>
      </c>
      <c r="CM106" s="187"/>
      <c r="CN106" s="201">
        <f>SUM(CJ106:CM106)</f>
        <v>399800922.37999982</v>
      </c>
      <c r="CO106" s="251">
        <v>654410.51194462541</v>
      </c>
      <c r="CP106" s="250">
        <v>223906.80729804107</v>
      </c>
      <c r="CQ106" s="250">
        <v>878317.31924266624</v>
      </c>
      <c r="CR106" s="250">
        <v>648098.12417229603</v>
      </c>
      <c r="CS106" s="252">
        <v>6312.3877723295745</v>
      </c>
      <c r="CT106" s="213">
        <v>768106.12260379526</v>
      </c>
      <c r="CU106" s="200">
        <v>223906.80729804107</v>
      </c>
      <c r="CV106" s="263">
        <v>992012.92990183656</v>
      </c>
      <c r="CW106" s="236">
        <f>AL106/('BASES BCE'!M106*1000)</f>
        <v>1.4306230425099724E-2</v>
      </c>
      <c r="CX106" s="237">
        <f>AO106/('BASES BCE'!S106*1000)</f>
        <v>1.272676247001495E-2</v>
      </c>
      <c r="CY106" s="237">
        <f>AR106/('BASES BCE'!Y106*1000)</f>
        <v>2.3456047205464146E-2</v>
      </c>
      <c r="CZ106" s="279">
        <f>AS106/('BASES BCE'!AE106*1000)</f>
        <v>1.8804772999263395E-2</v>
      </c>
      <c r="DA106" s="281">
        <v>10812</v>
      </c>
      <c r="DB106" s="285">
        <v>3817469.59</v>
      </c>
      <c r="DC106" s="286">
        <v>500546.2</v>
      </c>
      <c r="DD106" s="286">
        <v>3438674.63</v>
      </c>
      <c r="DE106" s="286">
        <v>486396.2</v>
      </c>
      <c r="DF106" s="286">
        <v>175</v>
      </c>
      <c r="DG106" s="286">
        <v>19</v>
      </c>
      <c r="DH106" s="286">
        <v>7047</v>
      </c>
      <c r="DI106" s="286">
        <v>2300</v>
      </c>
      <c r="DJ106" s="309"/>
      <c r="DK106" s="310">
        <v>785.12024048096202</v>
      </c>
      <c r="DL106" s="315">
        <f t="shared" si="31"/>
        <v>126.92319419628612</v>
      </c>
      <c r="DM106" s="312">
        <f t="shared" si="32"/>
        <v>129.0989258223789</v>
      </c>
      <c r="DN106" s="312">
        <f t="shared" si="33"/>
        <v>131.31658971986471</v>
      </c>
      <c r="DO106" s="312">
        <f t="shared" si="20"/>
        <v>19.959999999999997</v>
      </c>
      <c r="DP106" s="312">
        <f t="shared" si="21"/>
        <v>20.962394231382806</v>
      </c>
      <c r="DQ106" s="312">
        <f t="shared" si="22"/>
        <v>21.131795035415735</v>
      </c>
      <c r="DR106" s="312">
        <f t="shared" si="23"/>
        <v>21.298648458936889</v>
      </c>
      <c r="DS106" s="312">
        <f t="shared" si="24"/>
        <v>21.462954501946268</v>
      </c>
      <c r="DT106" s="316">
        <f t="shared" si="25"/>
        <v>21.6221657839321</v>
      </c>
    </row>
    <row r="107" spans="1:124" x14ac:dyDescent="0.25">
      <c r="A107" s="191">
        <v>11</v>
      </c>
      <c r="B107" s="192" t="s">
        <v>107</v>
      </c>
      <c r="C107" s="2">
        <v>1101</v>
      </c>
      <c r="D107" s="7" t="s">
        <v>107</v>
      </c>
      <c r="E107" s="63">
        <v>5810094.0000000028</v>
      </c>
      <c r="F107" s="41">
        <v>576285</v>
      </c>
      <c r="G107" s="33">
        <v>3235877</v>
      </c>
      <c r="H107" s="33">
        <v>577742.99999999988</v>
      </c>
      <c r="I107" s="33">
        <v>211693850.28571463</v>
      </c>
      <c r="J107" s="33">
        <v>70423000.571428522</v>
      </c>
      <c r="K107" s="33">
        <v>11530262.571428575</v>
      </c>
      <c r="L107" s="33">
        <v>8100342.2857142771</v>
      </c>
      <c r="M107" s="33">
        <v>367820699.71428651</v>
      </c>
      <c r="N107" s="33">
        <v>61708922.428571396</v>
      </c>
      <c r="O107" s="33">
        <v>4430562.1428571399</v>
      </c>
      <c r="P107" s="65">
        <f t="shared" si="17"/>
        <v>740097545.00000107</v>
      </c>
      <c r="Q107" s="71">
        <v>22479.999999999993</v>
      </c>
      <c r="R107" s="72">
        <v>19712.000000000007</v>
      </c>
      <c r="S107" s="73">
        <f t="shared" si="18"/>
        <v>42192</v>
      </c>
      <c r="T107" s="79">
        <v>1550335961.2857108</v>
      </c>
      <c r="U107" s="80">
        <v>33357096.714285709</v>
      </c>
      <c r="V107" s="80">
        <v>202383446.14285713</v>
      </c>
      <c r="W107" s="81">
        <f t="shared" si="19"/>
        <v>1786076504.1428535</v>
      </c>
      <c r="X107" s="83">
        <v>36381834.142857075</v>
      </c>
      <c r="Y107" s="85">
        <v>457874305.14285749</v>
      </c>
      <c r="Z107" s="86">
        <v>5484.9999999999973</v>
      </c>
      <c r="AA107" s="333">
        <v>200340.796875</v>
      </c>
      <c r="AB107" s="333">
        <v>205049.59375</v>
      </c>
      <c r="AC107" s="333">
        <v>209886.515625</v>
      </c>
      <c r="AD107" s="92">
        <v>214855</v>
      </c>
      <c r="AE107" s="92">
        <v>227913</v>
      </c>
      <c r="AF107" s="92">
        <v>233039</v>
      </c>
      <c r="AG107" s="92">
        <v>238171</v>
      </c>
      <c r="AH107" s="92">
        <v>243321</v>
      </c>
      <c r="AI107" s="93">
        <v>248473</v>
      </c>
      <c r="AJ107" s="166">
        <v>16870209.819999997</v>
      </c>
      <c r="AK107" s="20">
        <v>8537746.0300000031</v>
      </c>
      <c r="AL107" s="21">
        <v>27667359.839999992</v>
      </c>
      <c r="AM107" s="101">
        <v>14999092.41</v>
      </c>
      <c r="AN107" s="102">
        <v>9041024.8499999996</v>
      </c>
      <c r="AO107" s="194">
        <v>27494150.189999998</v>
      </c>
      <c r="AP107" s="197">
        <v>14925382.439999999</v>
      </c>
      <c r="AQ107" s="195">
        <v>11943957.720000001</v>
      </c>
      <c r="AR107" s="219">
        <v>31339803.440000001</v>
      </c>
      <c r="AS107" s="222">
        <v>37760686.610000007</v>
      </c>
      <c r="AT107" s="220">
        <v>51127553.779400006</v>
      </c>
      <c r="AU107" s="240">
        <v>53906975.465400003</v>
      </c>
      <c r="AV107" s="247">
        <v>5939387.6900000004</v>
      </c>
      <c r="AW107" s="248">
        <v>84396664.000000015</v>
      </c>
      <c r="AX107" s="241">
        <v>11048.25</v>
      </c>
      <c r="AY107" s="173"/>
      <c r="AZ107" s="173"/>
      <c r="BA107" s="173"/>
      <c r="BB107" s="173"/>
      <c r="BC107" s="173">
        <v>11048.25</v>
      </c>
      <c r="BD107" s="171"/>
      <c r="BE107" s="171"/>
      <c r="BF107" s="171"/>
      <c r="BG107" s="171"/>
      <c r="BH107" s="171"/>
      <c r="BI107" s="172"/>
      <c r="BJ107" s="176">
        <v>21022.84</v>
      </c>
      <c r="BK107" s="175"/>
      <c r="BL107" s="175"/>
      <c r="BM107" s="175"/>
      <c r="BN107" s="175">
        <v>21022.84</v>
      </c>
      <c r="BO107" s="175"/>
      <c r="BP107" s="175"/>
      <c r="BQ107" s="175"/>
      <c r="BR107" s="175"/>
      <c r="BS107" s="177"/>
      <c r="BT107" s="181"/>
      <c r="BU107" s="182"/>
      <c r="BV107" s="182"/>
      <c r="BW107" s="182"/>
      <c r="BX107" s="182"/>
      <c r="BY107" s="182"/>
      <c r="BZ107" s="182"/>
      <c r="CA107" s="182"/>
      <c r="CB107" s="182"/>
      <c r="CC107" s="182"/>
      <c r="CD107" s="183"/>
      <c r="CE107" s="188"/>
      <c r="CF107" s="187"/>
      <c r="CG107" s="187"/>
      <c r="CH107" s="187"/>
      <c r="CI107" s="187"/>
      <c r="CJ107" s="187"/>
      <c r="CK107" s="187"/>
      <c r="CL107" s="187"/>
      <c r="CM107" s="187"/>
      <c r="CN107" s="201"/>
      <c r="CO107" s="251">
        <v>46291043.184393987</v>
      </c>
      <c r="CP107" s="250">
        <v>11599855.426533759</v>
      </c>
      <c r="CQ107" s="250">
        <v>57890898.610927746</v>
      </c>
      <c r="CR107" s="250">
        <v>45497098.061462633</v>
      </c>
      <c r="CS107" s="252">
        <v>793945.1229313534</v>
      </c>
      <c r="CT107" s="213">
        <v>51780025.269714229</v>
      </c>
      <c r="CU107" s="200">
        <v>11599855.426533759</v>
      </c>
      <c r="CV107" s="263">
        <v>63379880.696247853</v>
      </c>
      <c r="CW107" s="236">
        <f>AL107/('BASES BCE'!M107*1000)</f>
        <v>4.6430262517047384E-2</v>
      </c>
      <c r="CX107" s="237">
        <f>AO107/('BASES BCE'!S107*1000)</f>
        <v>4.0616053654375039E-2</v>
      </c>
      <c r="CY107" s="237">
        <f>AR107/('BASES BCE'!Y107*1000)</f>
        <v>4.5619565255426826E-2</v>
      </c>
      <c r="CZ107" s="279">
        <f>AS107/('BASES BCE'!AE107*1000)</f>
        <v>4.6290603848271265E-2</v>
      </c>
      <c r="DA107" s="281">
        <v>1753412.42</v>
      </c>
      <c r="DB107" s="285">
        <v>56039021.390000001</v>
      </c>
      <c r="DC107" s="286">
        <v>11056815.560000001</v>
      </c>
      <c r="DD107" s="286">
        <v>50489080.240000002</v>
      </c>
      <c r="DE107" s="286">
        <v>9303403.1400000006</v>
      </c>
      <c r="DF107" s="286">
        <v>2296</v>
      </c>
      <c r="DG107" s="286">
        <v>194</v>
      </c>
      <c r="DH107" s="286">
        <v>288450.90000000002</v>
      </c>
      <c r="DI107" s="286">
        <v>4023</v>
      </c>
      <c r="DJ107" s="309">
        <v>0</v>
      </c>
      <c r="DK107" s="310">
        <v>1895.1662699999999</v>
      </c>
      <c r="DL107" s="315">
        <f t="shared" si="31"/>
        <v>6.8222699729137748</v>
      </c>
      <c r="DM107" s="312">
        <f t="shared" si="32"/>
        <v>6.8277542171471319</v>
      </c>
      <c r="DN107" s="312">
        <f t="shared" si="33"/>
        <v>6.8349116119043742</v>
      </c>
      <c r="DO107" s="312">
        <f t="shared" si="20"/>
        <v>113.36999998422303</v>
      </c>
      <c r="DP107" s="312">
        <f t="shared" si="21"/>
        <v>120.26016060321716</v>
      </c>
      <c r="DQ107" s="312">
        <f t="shared" si="22"/>
        <v>122.96493647494054</v>
      </c>
      <c r="DR107" s="312">
        <f t="shared" si="23"/>
        <v>125.67287829579196</v>
      </c>
      <c r="DS107" s="312">
        <f t="shared" si="24"/>
        <v>128.3903179640275</v>
      </c>
      <c r="DT107" s="316">
        <f t="shared" si="25"/>
        <v>131.10881294863907</v>
      </c>
    </row>
    <row r="108" spans="1:124" x14ac:dyDescent="0.25">
      <c r="A108" s="193">
        <v>11</v>
      </c>
      <c r="B108" s="192" t="s">
        <v>107</v>
      </c>
      <c r="C108" s="2">
        <v>1102</v>
      </c>
      <c r="D108" s="7" t="s">
        <v>108</v>
      </c>
      <c r="E108" s="63">
        <v>50937</v>
      </c>
      <c r="F108" s="41">
        <v>2280</v>
      </c>
      <c r="G108" s="33">
        <v>29241</v>
      </c>
      <c r="H108" s="33">
        <v>60217</v>
      </c>
      <c r="I108" s="33">
        <v>12033718.714285713</v>
      </c>
      <c r="J108" s="33">
        <v>7878425.7142857192</v>
      </c>
      <c r="K108" s="33">
        <v>392508.42857142835</v>
      </c>
      <c r="L108" s="33">
        <v>244500.71428571446</v>
      </c>
      <c r="M108" s="33">
        <v>15664434.000000035</v>
      </c>
      <c r="N108" s="33">
        <v>3605564.8571428554</v>
      </c>
      <c r="O108" s="33">
        <v>279579.00000000023</v>
      </c>
      <c r="P108" s="65">
        <f t="shared" si="17"/>
        <v>40190469.42857147</v>
      </c>
      <c r="Q108" s="71">
        <v>1689.0000000000005</v>
      </c>
      <c r="R108" s="72">
        <v>1492.9999999999998</v>
      </c>
      <c r="S108" s="73">
        <f t="shared" si="18"/>
        <v>3182</v>
      </c>
      <c r="T108" s="79">
        <v>50932556.57142859</v>
      </c>
      <c r="U108" s="80">
        <v>5046163</v>
      </c>
      <c r="V108" s="80">
        <v>4516792.0000000019</v>
      </c>
      <c r="W108" s="81">
        <f t="shared" si="19"/>
        <v>60495511.57142859</v>
      </c>
      <c r="X108" s="83">
        <v>1978709.0000000009</v>
      </c>
      <c r="Y108" s="85">
        <v>24179868.857142828</v>
      </c>
      <c r="Z108" s="86">
        <v>155</v>
      </c>
      <c r="AA108" s="333">
        <v>27937.4765625</v>
      </c>
      <c r="AB108" s="333">
        <v>28014.955078125</v>
      </c>
      <c r="AC108" s="333">
        <v>28097.47265625</v>
      </c>
      <c r="AD108" s="92">
        <v>28185</v>
      </c>
      <c r="AE108" s="92">
        <v>29543</v>
      </c>
      <c r="AF108" s="92">
        <v>29595</v>
      </c>
      <c r="AG108" s="92">
        <v>29636</v>
      </c>
      <c r="AH108" s="92">
        <v>29665</v>
      </c>
      <c r="AI108" s="93">
        <v>29682</v>
      </c>
      <c r="AJ108" s="166">
        <v>342172.65</v>
      </c>
      <c r="AK108" s="20">
        <v>127652.06999999999</v>
      </c>
      <c r="AL108" s="21">
        <v>571066.52000000014</v>
      </c>
      <c r="AM108" s="101">
        <v>263919.03999999992</v>
      </c>
      <c r="AN108" s="102">
        <v>84821.880000000019</v>
      </c>
      <c r="AO108" s="194">
        <v>478586.90999999992</v>
      </c>
      <c r="AP108" s="197">
        <v>294313.8</v>
      </c>
      <c r="AQ108" s="195">
        <v>172823.43999999997</v>
      </c>
      <c r="AR108" s="219">
        <v>623595.89</v>
      </c>
      <c r="AS108" s="222">
        <v>808523.07</v>
      </c>
      <c r="AT108" s="220">
        <v>1027472.3711</v>
      </c>
      <c r="AU108" s="240">
        <v>1096364.7276999999</v>
      </c>
      <c r="AV108" s="247">
        <v>90110.810000000012</v>
      </c>
      <c r="AW108" s="248">
        <v>5779798.1399999997</v>
      </c>
      <c r="AX108" s="241">
        <v>864534.05000000016</v>
      </c>
      <c r="AY108" s="173">
        <v>13827341.66</v>
      </c>
      <c r="AZ108" s="173"/>
      <c r="BA108" s="173"/>
      <c r="BB108" s="173"/>
      <c r="BC108" s="173">
        <v>14691875.710000001</v>
      </c>
      <c r="BD108" s="173">
        <v>5922335.2199999997</v>
      </c>
      <c r="BE108" s="173">
        <v>7165155.2699999996</v>
      </c>
      <c r="BF108" s="173"/>
      <c r="BG108" s="173"/>
      <c r="BH108" s="173"/>
      <c r="BI108" s="174">
        <v>13087490.489999998</v>
      </c>
      <c r="BJ108" s="176">
        <v>806425.7</v>
      </c>
      <c r="BK108" s="175">
        <v>16898031.630000003</v>
      </c>
      <c r="BL108" s="175">
        <v>54177.69</v>
      </c>
      <c r="BM108" s="175"/>
      <c r="BN108" s="175">
        <v>17758635.020000003</v>
      </c>
      <c r="BO108" s="175">
        <v>8501670.5299999993</v>
      </c>
      <c r="BP108" s="175">
        <v>27959863.810000002</v>
      </c>
      <c r="BQ108" s="175">
        <v>612786.34000000008</v>
      </c>
      <c r="BR108" s="175"/>
      <c r="BS108" s="177">
        <v>37074320.68</v>
      </c>
      <c r="BT108" s="181"/>
      <c r="BU108" s="182">
        <v>42817603.600000001</v>
      </c>
      <c r="BV108" s="182">
        <v>131540.21999999997</v>
      </c>
      <c r="BW108" s="182"/>
      <c r="BX108" s="182"/>
      <c r="BY108" s="182">
        <v>42949143.82</v>
      </c>
      <c r="BZ108" s="182">
        <v>8182446.2899999991</v>
      </c>
      <c r="CA108" s="182">
        <v>33442281.510000002</v>
      </c>
      <c r="CB108" s="182">
        <v>941063.21</v>
      </c>
      <c r="CC108" s="182"/>
      <c r="CD108" s="183">
        <v>42565791.010000005</v>
      </c>
      <c r="CE108" s="188"/>
      <c r="CF108" s="187">
        <v>23761848.889999989</v>
      </c>
      <c r="CG108" s="187"/>
      <c r="CH108" s="187"/>
      <c r="CI108" s="187">
        <f t="shared" ref="CI108:CI115" si="35">SUM(CE108:CH108)</f>
        <v>23761848.889999989</v>
      </c>
      <c r="CJ108" s="187">
        <v>9944063.959999999</v>
      </c>
      <c r="CK108" s="187">
        <v>45116256.150000006</v>
      </c>
      <c r="CL108" s="187">
        <v>992362.32000000007</v>
      </c>
      <c r="CM108" s="187"/>
      <c r="CN108" s="201">
        <f t="shared" ref="CN108:CN117" si="36">SUM(CJ108:CM108)</f>
        <v>56052682.430000007</v>
      </c>
      <c r="CO108" s="251">
        <v>5218514.4719954971</v>
      </c>
      <c r="CP108" s="250">
        <v>1275057.9171282602</v>
      </c>
      <c r="CQ108" s="250">
        <v>6493572.3891237602</v>
      </c>
      <c r="CR108" s="250">
        <v>5001126.8124180343</v>
      </c>
      <c r="CS108" s="252">
        <v>217387.65957746314</v>
      </c>
      <c r="CT108" s="213">
        <v>5538194.4359463491</v>
      </c>
      <c r="CU108" s="200">
        <v>1275057.9171282602</v>
      </c>
      <c r="CV108" s="263">
        <v>6813252.3530746074</v>
      </c>
      <c r="CW108" s="236">
        <f>AL108/('BASES BCE'!M108*1000)</f>
        <v>1.8153214034367603E-2</v>
      </c>
      <c r="CX108" s="237">
        <f>AO108/('BASES BCE'!S108*1000)</f>
        <v>1.3703906388826135E-2</v>
      </c>
      <c r="CY108" s="237">
        <f>AR108/('BASES BCE'!Y108*1000)</f>
        <v>2.116773748788121E-2</v>
      </c>
      <c r="CZ108" s="279">
        <f>AS108/('BASES BCE'!AE108*1000)</f>
        <v>2.343541019559767E-2</v>
      </c>
      <c r="DA108" s="281">
        <v>520770.88</v>
      </c>
      <c r="DB108" s="285">
        <v>7511119.1200000001</v>
      </c>
      <c r="DC108" s="286">
        <v>1323870.8799999999</v>
      </c>
      <c r="DD108" s="286">
        <v>4798562.22</v>
      </c>
      <c r="DE108" s="286">
        <v>1278870.8799999999</v>
      </c>
      <c r="DF108" s="286">
        <v>245</v>
      </c>
      <c r="DG108" s="286">
        <v>44</v>
      </c>
      <c r="DH108" s="286">
        <v>11796.28</v>
      </c>
      <c r="DI108" s="286">
        <v>470</v>
      </c>
      <c r="DJ108" s="309"/>
      <c r="DK108" s="310">
        <v>841.092211280215</v>
      </c>
      <c r="DL108" s="315">
        <f t="shared" si="31"/>
        <v>18.091135873677818</v>
      </c>
      <c r="DM108" s="312">
        <f t="shared" si="32"/>
        <v>18.268387498336878</v>
      </c>
      <c r="DN108" s="312">
        <f t="shared" si="33"/>
        <v>18.448568489306144</v>
      </c>
      <c r="DO108" s="312">
        <f t="shared" si="20"/>
        <v>33.51</v>
      </c>
      <c r="DP108" s="312">
        <f t="shared" si="21"/>
        <v>35.124567323044168</v>
      </c>
      <c r="DQ108" s="312">
        <f t="shared" si="22"/>
        <v>35.186391697711542</v>
      </c>
      <c r="DR108" s="312">
        <f t="shared" si="23"/>
        <v>35.235137839276206</v>
      </c>
      <c r="DS108" s="312">
        <f t="shared" si="24"/>
        <v>35.26961681745609</v>
      </c>
      <c r="DT108" s="316">
        <f t="shared" si="25"/>
        <v>35.289828632251194</v>
      </c>
    </row>
    <row r="109" spans="1:124" x14ac:dyDescent="0.25">
      <c r="A109" s="191">
        <v>11</v>
      </c>
      <c r="B109" s="192" t="s">
        <v>107</v>
      </c>
      <c r="C109" s="2">
        <v>1103</v>
      </c>
      <c r="D109" s="7" t="s">
        <v>109</v>
      </c>
      <c r="E109" s="63">
        <v>191186</v>
      </c>
      <c r="F109" s="41">
        <v>45120</v>
      </c>
      <c r="G109" s="33">
        <v>21510</v>
      </c>
      <c r="H109" s="33">
        <v>362900</v>
      </c>
      <c r="I109" s="33">
        <v>17197240.142857138</v>
      </c>
      <c r="J109" s="33">
        <v>15086513.714285715</v>
      </c>
      <c r="K109" s="33">
        <v>3202134.7142857146</v>
      </c>
      <c r="L109" s="33">
        <v>608521.7142857142</v>
      </c>
      <c r="M109" s="33">
        <v>24504517.714285735</v>
      </c>
      <c r="N109" s="33">
        <v>5048607.2857142882</v>
      </c>
      <c r="O109" s="33">
        <v>584055.99999999988</v>
      </c>
      <c r="P109" s="65">
        <f t="shared" si="17"/>
        <v>66661121.285714306</v>
      </c>
      <c r="Q109" s="71">
        <v>2522</v>
      </c>
      <c r="R109" s="72">
        <v>2045.0000000000009</v>
      </c>
      <c r="S109" s="73">
        <f t="shared" si="18"/>
        <v>4567.0000000000009</v>
      </c>
      <c r="T109" s="79">
        <v>88777079.571428537</v>
      </c>
      <c r="U109" s="80">
        <v>1279510.7142857141</v>
      </c>
      <c r="V109" s="80">
        <v>4549499.0000000009</v>
      </c>
      <c r="W109" s="81">
        <f t="shared" si="19"/>
        <v>94606089.285714254</v>
      </c>
      <c r="X109" s="83">
        <v>4123390.0000000009</v>
      </c>
      <c r="Y109" s="85">
        <v>43401687.857142828</v>
      </c>
      <c r="Z109" s="86">
        <v>576.99999999999977</v>
      </c>
      <c r="AA109" s="333">
        <v>29306.1171875</v>
      </c>
      <c r="AB109" s="333">
        <v>29738.134765625</v>
      </c>
      <c r="AC109" s="333">
        <v>30182.025390625</v>
      </c>
      <c r="AD109" s="92">
        <v>30638</v>
      </c>
      <c r="AE109" s="92">
        <v>32335</v>
      </c>
      <c r="AF109" s="92">
        <v>32775</v>
      </c>
      <c r="AG109" s="92">
        <v>33207</v>
      </c>
      <c r="AH109" s="92">
        <v>33632</v>
      </c>
      <c r="AI109" s="93">
        <v>34046</v>
      </c>
      <c r="AJ109" s="166">
        <v>602698.34</v>
      </c>
      <c r="AK109" s="20">
        <v>575651.90999999992</v>
      </c>
      <c r="AL109" s="21">
        <v>1293994.9900000002</v>
      </c>
      <c r="AM109" s="101">
        <v>592090.86</v>
      </c>
      <c r="AN109" s="102">
        <v>694635.15999999992</v>
      </c>
      <c r="AO109" s="194">
        <v>1427272.91</v>
      </c>
      <c r="AP109" s="197">
        <v>712206.8</v>
      </c>
      <c r="AQ109" s="195">
        <v>704218.57000000007</v>
      </c>
      <c r="AR109" s="219">
        <v>1637612.3399999999</v>
      </c>
      <c r="AS109" s="222">
        <v>2094202.4200000002</v>
      </c>
      <c r="AT109" s="220">
        <v>2581185.2259</v>
      </c>
      <c r="AU109" s="240">
        <v>2839956.3350999998</v>
      </c>
      <c r="AV109" s="247">
        <v>1352726</v>
      </c>
      <c r="AW109" s="248">
        <v>9059180.5899999999</v>
      </c>
      <c r="AX109" s="241"/>
      <c r="AY109" s="173">
        <v>2284651.21</v>
      </c>
      <c r="AZ109" s="173"/>
      <c r="BA109" s="173"/>
      <c r="BB109" s="173"/>
      <c r="BC109" s="173">
        <v>2284651.21</v>
      </c>
      <c r="BD109" s="173"/>
      <c r="BE109" s="173">
        <v>1576024.44</v>
      </c>
      <c r="BF109" s="173"/>
      <c r="BG109" s="173"/>
      <c r="BH109" s="173"/>
      <c r="BI109" s="174">
        <v>1576024.44</v>
      </c>
      <c r="BJ109" s="176"/>
      <c r="BK109" s="175">
        <v>2892724.2600000002</v>
      </c>
      <c r="BL109" s="175"/>
      <c r="BM109" s="175"/>
      <c r="BN109" s="175">
        <v>2892724.2600000002</v>
      </c>
      <c r="BO109" s="175"/>
      <c r="BP109" s="175">
        <v>4092701.33</v>
      </c>
      <c r="BQ109" s="175"/>
      <c r="BR109" s="175"/>
      <c r="BS109" s="177">
        <v>4092701.33</v>
      </c>
      <c r="BT109" s="181"/>
      <c r="BU109" s="182">
        <v>6407678.2799999993</v>
      </c>
      <c r="BV109" s="182"/>
      <c r="BW109" s="182"/>
      <c r="BX109" s="182"/>
      <c r="BY109" s="182">
        <v>6407678.2799999993</v>
      </c>
      <c r="BZ109" s="182"/>
      <c r="CA109" s="182">
        <v>4738478.88</v>
      </c>
      <c r="CB109" s="182"/>
      <c r="CC109" s="182"/>
      <c r="CD109" s="183">
        <v>4738478.88</v>
      </c>
      <c r="CE109" s="188"/>
      <c r="CF109" s="187">
        <v>4510022.0500000017</v>
      </c>
      <c r="CG109" s="187"/>
      <c r="CH109" s="187"/>
      <c r="CI109" s="187">
        <f t="shared" si="35"/>
        <v>4510022.0500000017</v>
      </c>
      <c r="CJ109" s="187"/>
      <c r="CK109" s="187">
        <v>5570205.7899999991</v>
      </c>
      <c r="CL109" s="187"/>
      <c r="CM109" s="187"/>
      <c r="CN109" s="201">
        <f t="shared" si="36"/>
        <v>5570205.7899999991</v>
      </c>
      <c r="CO109" s="251">
        <v>3172896.7846822687</v>
      </c>
      <c r="CP109" s="250">
        <v>840763.84921772114</v>
      </c>
      <c r="CQ109" s="250">
        <v>4013660.6338999914</v>
      </c>
      <c r="CR109" s="250">
        <v>3084346.0997188962</v>
      </c>
      <c r="CS109" s="252">
        <v>88550.684963374762</v>
      </c>
      <c r="CT109" s="213">
        <v>2967191.8329846491</v>
      </c>
      <c r="CU109" s="200">
        <v>840763.84921772114</v>
      </c>
      <c r="CV109" s="263">
        <v>3807955.6822023694</v>
      </c>
      <c r="CW109" s="236">
        <f>AL109/('BASES BCE'!M109*1000)</f>
        <v>2.2849404052180541E-2</v>
      </c>
      <c r="CX109" s="237">
        <f>AO109/('BASES BCE'!S109*1000)</f>
        <v>2.0422903790479896E-2</v>
      </c>
      <c r="CY109" s="237">
        <f>AR109/('BASES BCE'!Y109*1000)</f>
        <v>2.7103713580123451E-2</v>
      </c>
      <c r="CZ109" s="279">
        <f>AS109/('BASES BCE'!AE109*1000)</f>
        <v>3.8332250479207464E-2</v>
      </c>
      <c r="DA109" s="281">
        <v>67903521</v>
      </c>
      <c r="DB109" s="285">
        <v>8488028.4900000002</v>
      </c>
      <c r="DC109" s="286">
        <v>2094130.01</v>
      </c>
      <c r="DD109" s="286">
        <v>7473328.5099999998</v>
      </c>
      <c r="DE109" s="286">
        <v>2094129.74</v>
      </c>
      <c r="DF109" s="286">
        <v>423</v>
      </c>
      <c r="DG109" s="286">
        <v>30</v>
      </c>
      <c r="DH109" s="286">
        <v>435690.91</v>
      </c>
      <c r="DI109" s="286">
        <v>1297.8</v>
      </c>
      <c r="DJ109" s="309"/>
      <c r="DK109" s="310">
        <v>651.872340425532</v>
      </c>
      <c r="DL109" s="315">
        <f t="shared" si="31"/>
        <v>307.33133537192373</v>
      </c>
      <c r="DM109" s="312">
        <f t="shared" si="32"/>
        <v>314.55483080651476</v>
      </c>
      <c r="DN109" s="312">
        <f t="shared" si="33"/>
        <v>321.97487546102872</v>
      </c>
      <c r="DO109" s="312">
        <f t="shared" si="20"/>
        <v>46.999999999999993</v>
      </c>
      <c r="DP109" s="312">
        <f t="shared" si="21"/>
        <v>49.603270448462688</v>
      </c>
      <c r="DQ109" s="312">
        <f t="shared" si="22"/>
        <v>50.278249232978645</v>
      </c>
      <c r="DR109" s="312">
        <f t="shared" si="23"/>
        <v>50.940955675957952</v>
      </c>
      <c r="DS109" s="312">
        <f t="shared" si="24"/>
        <v>51.592923820092686</v>
      </c>
      <c r="DT109" s="316">
        <f t="shared" si="25"/>
        <v>52.228017494614527</v>
      </c>
    </row>
    <row r="110" spans="1:124" x14ac:dyDescent="0.25">
      <c r="A110" s="193">
        <v>11</v>
      </c>
      <c r="B110" s="192" t="s">
        <v>107</v>
      </c>
      <c r="C110" s="2">
        <v>1104</v>
      </c>
      <c r="D110" s="7" t="s">
        <v>110</v>
      </c>
      <c r="E110" s="63">
        <v>42166.000000000007</v>
      </c>
      <c r="F110" s="41">
        <v>15833</v>
      </c>
      <c r="G110" s="33">
        <v>35398</v>
      </c>
      <c r="H110" s="33">
        <v>790069</v>
      </c>
      <c r="I110" s="33">
        <v>7277998.2857142854</v>
      </c>
      <c r="J110" s="33">
        <v>2989698.1428571432</v>
      </c>
      <c r="K110" s="33">
        <v>527545</v>
      </c>
      <c r="L110" s="33">
        <v>55687.42857142858</v>
      </c>
      <c r="M110" s="33">
        <v>2941454.2857142841</v>
      </c>
      <c r="N110" s="33">
        <v>879879.28571428568</v>
      </c>
      <c r="O110" s="33">
        <v>124758</v>
      </c>
      <c r="P110" s="65">
        <f t="shared" si="17"/>
        <v>15638320.428571427</v>
      </c>
      <c r="Q110" s="71">
        <v>702</v>
      </c>
      <c r="R110" s="72">
        <v>450.00000000000011</v>
      </c>
      <c r="S110" s="73">
        <f t="shared" si="18"/>
        <v>1152</v>
      </c>
      <c r="T110" s="79">
        <v>12153586.142857146</v>
      </c>
      <c r="U110" s="80">
        <v>722466.99999999977</v>
      </c>
      <c r="V110" s="80">
        <v>2303712.9999999995</v>
      </c>
      <c r="W110" s="81">
        <f t="shared" si="19"/>
        <v>15179766.142857146</v>
      </c>
      <c r="X110" s="83">
        <v>1521915.0000000002</v>
      </c>
      <c r="Y110" s="85">
        <v>6514384.8571428554</v>
      </c>
      <c r="Z110" s="86">
        <v>117.00000000000001</v>
      </c>
      <c r="AA110" s="333">
        <v>14074.4072265625</v>
      </c>
      <c r="AB110" s="333">
        <v>14203.25</v>
      </c>
      <c r="AC110" s="333">
        <v>14334.435546875</v>
      </c>
      <c r="AD110" s="92">
        <v>14468</v>
      </c>
      <c r="AE110" s="92">
        <v>15223</v>
      </c>
      <c r="AF110" s="92">
        <v>15351</v>
      </c>
      <c r="AG110" s="92">
        <v>15473</v>
      </c>
      <c r="AH110" s="92">
        <v>15590</v>
      </c>
      <c r="AI110" s="93">
        <v>15701</v>
      </c>
      <c r="AJ110" s="166">
        <v>112445.57999999999</v>
      </c>
      <c r="AK110" s="20">
        <v>32987.979999999996</v>
      </c>
      <c r="AL110" s="21">
        <v>168634.43999999997</v>
      </c>
      <c r="AM110" s="101">
        <v>66096.39</v>
      </c>
      <c r="AN110" s="102">
        <v>13869.04</v>
      </c>
      <c r="AO110" s="194">
        <v>120305.87</v>
      </c>
      <c r="AP110" s="197">
        <v>92657.75</v>
      </c>
      <c r="AQ110" s="195">
        <v>96077.400000000009</v>
      </c>
      <c r="AR110" s="219">
        <v>244530.78</v>
      </c>
      <c r="AS110" s="222">
        <v>410662.75000000012</v>
      </c>
      <c r="AT110" s="220">
        <v>486641.78350000008</v>
      </c>
      <c r="AU110" s="240">
        <v>439312.90300000005</v>
      </c>
      <c r="AV110" s="247">
        <v>78651.27</v>
      </c>
      <c r="AW110" s="248">
        <v>2518295.98</v>
      </c>
      <c r="AX110" s="241">
        <v>21142.41</v>
      </c>
      <c r="AY110" s="173">
        <v>1909338.13</v>
      </c>
      <c r="AZ110" s="173"/>
      <c r="BA110" s="173"/>
      <c r="BB110" s="173"/>
      <c r="BC110" s="173">
        <v>1930480.5399999998</v>
      </c>
      <c r="BD110" s="173">
        <v>1924055.03</v>
      </c>
      <c r="BE110" s="173">
        <v>3402408.67</v>
      </c>
      <c r="BF110" s="173"/>
      <c r="BG110" s="173"/>
      <c r="BH110" s="173"/>
      <c r="BI110" s="174">
        <v>5326463.7</v>
      </c>
      <c r="BJ110" s="176">
        <v>45943.87</v>
      </c>
      <c r="BK110" s="175">
        <v>2689791.56</v>
      </c>
      <c r="BL110" s="175"/>
      <c r="BM110" s="175"/>
      <c r="BN110" s="175">
        <f>SUM(BJ110:BM110)</f>
        <v>2735735.43</v>
      </c>
      <c r="BO110" s="175"/>
      <c r="BP110" s="175">
        <v>1650196.3800000001</v>
      </c>
      <c r="BQ110" s="175"/>
      <c r="BR110" s="175"/>
      <c r="BS110" s="177">
        <v>1650196.3800000001</v>
      </c>
      <c r="BT110" s="181"/>
      <c r="BU110" s="182"/>
      <c r="BV110" s="182">
        <v>7259292.7999999998</v>
      </c>
      <c r="BW110" s="182"/>
      <c r="BX110" s="182"/>
      <c r="BY110" s="182">
        <v>7259292.7999999998</v>
      </c>
      <c r="BZ110" s="182"/>
      <c r="CA110" s="182">
        <v>1900461</v>
      </c>
      <c r="CB110" s="182"/>
      <c r="CC110" s="182"/>
      <c r="CD110" s="183">
        <v>1900461</v>
      </c>
      <c r="CE110" s="188"/>
      <c r="CF110" s="187">
        <v>4252619.1899999995</v>
      </c>
      <c r="CG110" s="187"/>
      <c r="CH110" s="187"/>
      <c r="CI110" s="187">
        <f t="shared" si="35"/>
        <v>4252619.1899999995</v>
      </c>
      <c r="CJ110" s="187"/>
      <c r="CK110" s="187">
        <v>2005118.8399999999</v>
      </c>
      <c r="CL110" s="187"/>
      <c r="CM110" s="187"/>
      <c r="CN110" s="201">
        <f t="shared" si="36"/>
        <v>2005118.8399999999</v>
      </c>
      <c r="CO110" s="251">
        <v>1277448.734500339</v>
      </c>
      <c r="CP110" s="250">
        <v>446674.97973555792</v>
      </c>
      <c r="CQ110" s="250">
        <v>1724123.7142358969</v>
      </c>
      <c r="CR110" s="250">
        <v>1223904.4411007997</v>
      </c>
      <c r="CS110" s="252">
        <v>53544.293399539238</v>
      </c>
      <c r="CT110" s="213">
        <v>1599162.7856459913</v>
      </c>
      <c r="CU110" s="200">
        <v>446674.97973555792</v>
      </c>
      <c r="CV110" s="263">
        <v>2045837.7653815495</v>
      </c>
      <c r="CW110" s="236">
        <f>AL110/('BASES BCE'!M110*1000)</f>
        <v>7.7529703993634014E-3</v>
      </c>
      <c r="CX110" s="237">
        <f>AO110/('BASES BCE'!S110*1000)</f>
        <v>5.4750419652493231E-3</v>
      </c>
      <c r="CY110" s="237">
        <f>AR110/('BASES BCE'!Y110*1000)</f>
        <v>1.2744076575096035E-2</v>
      </c>
      <c r="CZ110" s="279">
        <f>AS110/('BASES BCE'!AE110*1000)</f>
        <v>2.1670586392203026E-2</v>
      </c>
      <c r="DA110" s="281">
        <v>308606.92</v>
      </c>
      <c r="DB110" s="285">
        <v>4928462.92</v>
      </c>
      <c r="DC110" s="286">
        <v>942518.39</v>
      </c>
      <c r="DD110" s="286">
        <v>4301688.05</v>
      </c>
      <c r="DE110" s="286">
        <v>633911.47</v>
      </c>
      <c r="DF110" s="286">
        <v>168</v>
      </c>
      <c r="DG110" s="286">
        <v>14</v>
      </c>
      <c r="DH110" s="286">
        <v>12131.66</v>
      </c>
      <c r="DI110" s="286">
        <v>444.26</v>
      </c>
      <c r="DJ110" s="309"/>
      <c r="DK110" s="310">
        <v>521.369369369369</v>
      </c>
      <c r="DL110" s="315">
        <f t="shared" si="31"/>
        <v>53.584806096860348</v>
      </c>
      <c r="DM110" s="312">
        <f t="shared" si="32"/>
        <v>53.733411903370836</v>
      </c>
      <c r="DN110" s="312">
        <f t="shared" si="33"/>
        <v>53.891682762713444</v>
      </c>
      <c r="DO110" s="312">
        <f t="shared" si="20"/>
        <v>27.750000000000021</v>
      </c>
      <c r="DP110" s="312">
        <f t="shared" si="21"/>
        <v>29.198109621233087</v>
      </c>
      <c r="DQ110" s="312">
        <f t="shared" si="22"/>
        <v>29.443616947746772</v>
      </c>
      <c r="DR110" s="312">
        <f t="shared" si="23"/>
        <v>29.677616118330128</v>
      </c>
      <c r="DS110" s="312">
        <f t="shared" si="24"/>
        <v>29.902025158971544</v>
      </c>
      <c r="DT110" s="316">
        <f t="shared" si="25"/>
        <v>30.114926043682633</v>
      </c>
    </row>
    <row r="111" spans="1:124" x14ac:dyDescent="0.25">
      <c r="A111" s="191">
        <v>11</v>
      </c>
      <c r="B111" s="192" t="s">
        <v>107</v>
      </c>
      <c r="C111" s="2">
        <v>1105</v>
      </c>
      <c r="D111" s="7" t="s">
        <v>111</v>
      </c>
      <c r="E111" s="63">
        <v>28541</v>
      </c>
      <c r="F111" s="41">
        <v>0</v>
      </c>
      <c r="G111" s="33">
        <v>3561</v>
      </c>
      <c r="H111" s="33"/>
      <c r="I111" s="33">
        <v>4910349.5714285728</v>
      </c>
      <c r="J111" s="33">
        <v>245979.71428571429</v>
      </c>
      <c r="K111" s="33">
        <v>126215</v>
      </c>
      <c r="L111" s="33">
        <v>19022.428571428572</v>
      </c>
      <c r="M111" s="33">
        <v>923242.85714285693</v>
      </c>
      <c r="N111" s="33">
        <v>117723.71428571429</v>
      </c>
      <c r="O111" s="33">
        <v>24367</v>
      </c>
      <c r="P111" s="65">
        <f t="shared" si="17"/>
        <v>6370461.2857142873</v>
      </c>
      <c r="Q111" s="71">
        <v>263</v>
      </c>
      <c r="R111" s="72">
        <v>255</v>
      </c>
      <c r="S111" s="73">
        <f t="shared" si="18"/>
        <v>518</v>
      </c>
      <c r="T111" s="79">
        <v>7669139.2857142836</v>
      </c>
      <c r="U111" s="80">
        <v>824081</v>
      </c>
      <c r="V111" s="80">
        <v>175662</v>
      </c>
      <c r="W111" s="81">
        <f t="shared" si="19"/>
        <v>8668882.2857142836</v>
      </c>
      <c r="X111" s="83">
        <v>197722.00000000003</v>
      </c>
      <c r="Y111" s="85">
        <v>1314460</v>
      </c>
      <c r="Z111" s="86">
        <v>12</v>
      </c>
      <c r="AA111" s="333">
        <v>7396.720703125</v>
      </c>
      <c r="AB111" s="333">
        <v>7317.236328125</v>
      </c>
      <c r="AC111" s="333">
        <v>7238.66650390625</v>
      </c>
      <c r="AD111" s="92">
        <v>7161</v>
      </c>
      <c r="AE111" s="92">
        <v>7448</v>
      </c>
      <c r="AF111" s="92">
        <v>7363</v>
      </c>
      <c r="AG111" s="92">
        <v>7277</v>
      </c>
      <c r="AH111" s="92">
        <v>7189</v>
      </c>
      <c r="AI111" s="93">
        <v>7099</v>
      </c>
      <c r="AJ111" s="166">
        <v>38202.339999999997</v>
      </c>
      <c r="AK111" s="20">
        <v>17598.23</v>
      </c>
      <c r="AL111" s="21">
        <v>63894.010000000009</v>
      </c>
      <c r="AM111" s="101">
        <v>28973.14</v>
      </c>
      <c r="AN111" s="102">
        <v>18810.960000000003</v>
      </c>
      <c r="AO111" s="194">
        <v>101087.69</v>
      </c>
      <c r="AP111" s="197">
        <v>48645.360000000008</v>
      </c>
      <c r="AQ111" s="195">
        <v>56542.099999999984</v>
      </c>
      <c r="AR111" s="219">
        <v>190361.12</v>
      </c>
      <c r="AS111" s="222">
        <v>249652.34999999998</v>
      </c>
      <c r="AT111" s="220">
        <v>346808.5745000001</v>
      </c>
      <c r="AU111" s="240">
        <v>351334.26109999995</v>
      </c>
      <c r="AV111" s="247">
        <v>2017.95</v>
      </c>
      <c r="AW111" s="248">
        <v>1174400.04</v>
      </c>
      <c r="AX111" s="241">
        <v>13867763.98</v>
      </c>
      <c r="AY111" s="173">
        <v>14550749.550000001</v>
      </c>
      <c r="AZ111" s="173"/>
      <c r="BA111" s="173"/>
      <c r="BB111" s="173"/>
      <c r="BC111" s="173">
        <v>28418513.530000001</v>
      </c>
      <c r="BD111" s="173">
        <v>6268761.4500000002</v>
      </c>
      <c r="BE111" s="173">
        <v>4394868.6500000004</v>
      </c>
      <c r="BF111" s="173"/>
      <c r="BG111" s="173"/>
      <c r="BH111" s="173"/>
      <c r="BI111" s="174">
        <v>10663630.100000001</v>
      </c>
      <c r="BJ111" s="176">
        <v>15377653.139999999</v>
      </c>
      <c r="BK111" s="175">
        <v>21172192.93</v>
      </c>
      <c r="BL111" s="175">
        <v>7979876.7999999998</v>
      </c>
      <c r="BM111" s="175"/>
      <c r="BN111" s="175">
        <v>44529722.870000005</v>
      </c>
      <c r="BO111" s="175">
        <v>7963186.6900000004</v>
      </c>
      <c r="BP111" s="175">
        <v>9783476.8800000008</v>
      </c>
      <c r="BQ111" s="175">
        <v>3863296.14</v>
      </c>
      <c r="BR111" s="175"/>
      <c r="BS111" s="177">
        <v>21609959.710000001</v>
      </c>
      <c r="BT111" s="181">
        <v>27717208.340000004</v>
      </c>
      <c r="BU111" s="182">
        <v>54245167.560000002</v>
      </c>
      <c r="BV111" s="182">
        <v>14779875.380000003</v>
      </c>
      <c r="BW111" s="182"/>
      <c r="BX111" s="182"/>
      <c r="BY111" s="182">
        <v>96742251.280000001</v>
      </c>
      <c r="BZ111" s="182">
        <v>9940131.9100000001</v>
      </c>
      <c r="CA111" s="182">
        <v>11965854.370000001</v>
      </c>
      <c r="CB111" s="182">
        <v>4716732.21</v>
      </c>
      <c r="CC111" s="182"/>
      <c r="CD111" s="183">
        <v>26622718.490000002</v>
      </c>
      <c r="CE111" s="188">
        <v>15971998.879999999</v>
      </c>
      <c r="CF111" s="187">
        <v>31885636.930000011</v>
      </c>
      <c r="CG111" s="187"/>
      <c r="CH111" s="187"/>
      <c r="CI111" s="187">
        <f t="shared" si="35"/>
        <v>47857635.81000001</v>
      </c>
      <c r="CJ111" s="187">
        <v>10021953.630000001</v>
      </c>
      <c r="CK111" s="187">
        <v>12976266.75</v>
      </c>
      <c r="CL111" s="187">
        <v>4239802.42</v>
      </c>
      <c r="CM111" s="187"/>
      <c r="CN111" s="201">
        <f t="shared" si="36"/>
        <v>27238022.800000004</v>
      </c>
      <c r="CO111" s="251">
        <v>375475.65902500896</v>
      </c>
      <c r="CP111" s="250">
        <v>216991.8182789073</v>
      </c>
      <c r="CQ111" s="250">
        <v>592467.47730391624</v>
      </c>
      <c r="CR111" s="250">
        <v>353218.80146376969</v>
      </c>
      <c r="CS111" s="252">
        <v>22256.857561239227</v>
      </c>
      <c r="CT111" s="213">
        <v>375408.27503831597</v>
      </c>
      <c r="CU111" s="200">
        <v>216991.8182789073</v>
      </c>
      <c r="CV111" s="263">
        <v>592400.09331722336</v>
      </c>
      <c r="CW111" s="236">
        <f>AL111/('BASES BCE'!M111*1000)</f>
        <v>4.5280801877343041E-3</v>
      </c>
      <c r="CX111" s="237">
        <f>AO111/('BASES BCE'!S111*1000)</f>
        <v>5.8228557146614551E-3</v>
      </c>
      <c r="CY111" s="237">
        <f>AR111/('BASES BCE'!Y111*1000)</f>
        <v>1.8046907008394144E-2</v>
      </c>
      <c r="CZ111" s="279">
        <f>AS111/('BASES BCE'!AE111*1000)</f>
        <v>2.3336804285745198E-2</v>
      </c>
      <c r="DA111" s="281">
        <v>34859.769999999997</v>
      </c>
      <c r="DB111" s="285">
        <v>3475820.71</v>
      </c>
      <c r="DC111" s="286">
        <v>156603.54999999999</v>
      </c>
      <c r="DD111" s="286">
        <v>3594004.89</v>
      </c>
      <c r="DE111" s="286">
        <v>156603.54999999999</v>
      </c>
      <c r="DF111" s="286">
        <v>112</v>
      </c>
      <c r="DG111" s="286">
        <v>17</v>
      </c>
      <c r="DH111" s="286">
        <v>5989.11</v>
      </c>
      <c r="DI111" s="286">
        <v>460</v>
      </c>
      <c r="DJ111" s="309">
        <v>13</v>
      </c>
      <c r="DK111" s="310">
        <v>312.980769230769</v>
      </c>
      <c r="DL111" s="315">
        <f t="shared" si="31"/>
        <v>93.635520353302681</v>
      </c>
      <c r="DM111" s="312">
        <f t="shared" si="32"/>
        <v>95.015853014593006</v>
      </c>
      <c r="DN111" s="312">
        <f t="shared" si="33"/>
        <v>96.434121063748151</v>
      </c>
      <c r="DO111" s="312">
        <f t="shared" si="20"/>
        <v>22.880000000000017</v>
      </c>
      <c r="DP111" s="312">
        <f t="shared" si="21"/>
        <v>23.796989247311846</v>
      </c>
      <c r="DQ111" s="312">
        <f t="shared" si="22"/>
        <v>23.525407066052246</v>
      </c>
      <c r="DR111" s="312">
        <f t="shared" si="23"/>
        <v>23.250629800307237</v>
      </c>
      <c r="DS111" s="312">
        <f t="shared" si="24"/>
        <v>22.969462365591415</v>
      </c>
      <c r="DT111" s="316">
        <f t="shared" si="25"/>
        <v>22.681904761904779</v>
      </c>
    </row>
    <row r="112" spans="1:124" x14ac:dyDescent="0.25">
      <c r="A112" s="193">
        <v>11</v>
      </c>
      <c r="B112" s="192" t="s">
        <v>107</v>
      </c>
      <c r="C112" s="2">
        <v>1106</v>
      </c>
      <c r="D112" s="7" t="s">
        <v>112</v>
      </c>
      <c r="E112" s="63">
        <v>25491</v>
      </c>
      <c r="F112" s="41">
        <v>3754</v>
      </c>
      <c r="G112" s="33">
        <v>1018</v>
      </c>
      <c r="H112" s="33">
        <v>2000</v>
      </c>
      <c r="I112" s="33">
        <v>1683995.1428571425</v>
      </c>
      <c r="J112" s="33">
        <v>480793.14285714267</v>
      </c>
      <c r="K112" s="33">
        <v>192659.99999999997</v>
      </c>
      <c r="L112" s="33">
        <v>18360</v>
      </c>
      <c r="M112" s="33">
        <v>2014775.8571428547</v>
      </c>
      <c r="N112" s="33">
        <v>154953</v>
      </c>
      <c r="O112" s="33">
        <v>40857.000000000007</v>
      </c>
      <c r="P112" s="65">
        <f t="shared" si="17"/>
        <v>4593166.1428571399</v>
      </c>
      <c r="Q112" s="71">
        <v>358</v>
      </c>
      <c r="R112" s="72">
        <v>247</v>
      </c>
      <c r="S112" s="73">
        <f t="shared" si="18"/>
        <v>605</v>
      </c>
      <c r="T112" s="79">
        <v>9755534.5714285765</v>
      </c>
      <c r="U112" s="80">
        <v>461952</v>
      </c>
      <c r="V112" s="80">
        <v>391083.99999999994</v>
      </c>
      <c r="W112" s="81">
        <f t="shared" si="19"/>
        <v>10608570.571428576</v>
      </c>
      <c r="X112" s="83">
        <v>288472.00000000012</v>
      </c>
      <c r="Y112" s="85">
        <v>2706588.9999999986</v>
      </c>
      <c r="Z112" s="86">
        <v>79</v>
      </c>
      <c r="AA112" s="333">
        <v>15105.544921875</v>
      </c>
      <c r="AB112" s="333">
        <v>15002.4013671875</v>
      </c>
      <c r="AC112" s="333">
        <v>14900.22265625</v>
      </c>
      <c r="AD112" s="92">
        <v>14799</v>
      </c>
      <c r="AE112" s="92">
        <v>15428</v>
      </c>
      <c r="AF112" s="92">
        <v>15313</v>
      </c>
      <c r="AG112" s="92">
        <v>15194</v>
      </c>
      <c r="AH112" s="92">
        <v>15069</v>
      </c>
      <c r="AI112" s="93">
        <v>14939</v>
      </c>
      <c r="AJ112" s="166">
        <v>63287.9</v>
      </c>
      <c r="AK112" s="20">
        <v>42608.480000000003</v>
      </c>
      <c r="AL112" s="21">
        <v>119345.52</v>
      </c>
      <c r="AM112" s="101">
        <v>57332.51</v>
      </c>
      <c r="AN112" s="102">
        <v>11489.050000000001</v>
      </c>
      <c r="AO112" s="194">
        <v>105180.82999999999</v>
      </c>
      <c r="AP112" s="197">
        <v>70478.38</v>
      </c>
      <c r="AQ112" s="195">
        <v>94750.239999999991</v>
      </c>
      <c r="AR112" s="219">
        <v>205477.37999999998</v>
      </c>
      <c r="AS112" s="222">
        <v>278348.23999999993</v>
      </c>
      <c r="AT112" s="220">
        <v>367154.90149999998</v>
      </c>
      <c r="AU112" s="240">
        <v>453671.10269999993</v>
      </c>
      <c r="AV112" s="247">
        <v>21634.9</v>
      </c>
      <c r="AW112" s="248">
        <v>1930655.67</v>
      </c>
      <c r="AX112" s="241">
        <v>7940622.5</v>
      </c>
      <c r="AY112" s="173"/>
      <c r="AZ112" s="173"/>
      <c r="BA112" s="173"/>
      <c r="BB112" s="173"/>
      <c r="BC112" s="173">
        <v>7940622.5</v>
      </c>
      <c r="BD112" s="173">
        <v>14054551.489999998</v>
      </c>
      <c r="BE112" s="173"/>
      <c r="BF112" s="173"/>
      <c r="BG112" s="173"/>
      <c r="BH112" s="173"/>
      <c r="BI112" s="174">
        <v>14054551.489999998</v>
      </c>
      <c r="BJ112" s="176">
        <v>10214918.490000002</v>
      </c>
      <c r="BK112" s="175"/>
      <c r="BL112" s="175">
        <v>5799559.8399999999</v>
      </c>
      <c r="BM112" s="175"/>
      <c r="BN112" s="175">
        <v>16014478.330000004</v>
      </c>
      <c r="BO112" s="175">
        <v>21915943.749999996</v>
      </c>
      <c r="BP112" s="175"/>
      <c r="BQ112" s="175">
        <v>2949714.05</v>
      </c>
      <c r="BR112" s="175"/>
      <c r="BS112" s="177">
        <v>24865657.799999997</v>
      </c>
      <c r="BT112" s="181">
        <v>19974166.140000001</v>
      </c>
      <c r="BU112" s="182"/>
      <c r="BV112" s="182">
        <v>13321519.559999999</v>
      </c>
      <c r="BW112" s="182"/>
      <c r="BX112" s="182"/>
      <c r="BY112" s="182">
        <v>33295685.700000003</v>
      </c>
      <c r="BZ112" s="182">
        <v>25875803.919999998</v>
      </c>
      <c r="CA112" s="182"/>
      <c r="CB112" s="182">
        <v>3455615.34</v>
      </c>
      <c r="CC112" s="182"/>
      <c r="CD112" s="183">
        <v>29331419.259999998</v>
      </c>
      <c r="CE112" s="188">
        <v>11729555.320000002</v>
      </c>
      <c r="CF112" s="187"/>
      <c r="CG112" s="187"/>
      <c r="CH112" s="187"/>
      <c r="CI112" s="187">
        <f t="shared" si="35"/>
        <v>11729555.320000002</v>
      </c>
      <c r="CJ112" s="187">
        <v>26225676.940000001</v>
      </c>
      <c r="CK112" s="187"/>
      <c r="CL112" s="187">
        <v>2836782.4799999995</v>
      </c>
      <c r="CM112" s="187"/>
      <c r="CN112" s="201">
        <f t="shared" si="36"/>
        <v>29062459.420000002</v>
      </c>
      <c r="CO112" s="251">
        <v>740259.32875929691</v>
      </c>
      <c r="CP112" s="250">
        <v>547722.86216181819</v>
      </c>
      <c r="CQ112" s="250">
        <v>1287982.1909211152</v>
      </c>
      <c r="CR112" s="250">
        <v>726164.99746655743</v>
      </c>
      <c r="CS112" s="252">
        <v>14094.331292739505</v>
      </c>
      <c r="CT112" s="213">
        <v>824206.22613799211</v>
      </c>
      <c r="CU112" s="200">
        <v>547722.86216181819</v>
      </c>
      <c r="CV112" s="263">
        <v>1371929.0882998102</v>
      </c>
      <c r="CW112" s="236">
        <f>AL112/('BASES BCE'!M112*1000)</f>
        <v>7.174451846957715E-3</v>
      </c>
      <c r="CX112" s="237">
        <f>AO112/('BASES BCE'!S112*1000)</f>
        <v>6.4698395754149342E-3</v>
      </c>
      <c r="CY112" s="237">
        <f>AR112/('BASES BCE'!Y112*1000)</f>
        <v>1.3484710252899173E-2</v>
      </c>
      <c r="CZ112" s="279">
        <f>AS112/('BASES BCE'!AE112*1000)</f>
        <v>1.6651472168500075E-2</v>
      </c>
      <c r="DA112" s="281">
        <v>161576.37</v>
      </c>
      <c r="DB112" s="285">
        <v>4851845.32</v>
      </c>
      <c r="DC112" s="286">
        <v>1041696.37</v>
      </c>
      <c r="DD112" s="286">
        <v>5912403.6200000001</v>
      </c>
      <c r="DE112" s="286">
        <v>1041696.37</v>
      </c>
      <c r="DF112" s="286">
        <v>289</v>
      </c>
      <c r="DG112" s="286">
        <v>25</v>
      </c>
      <c r="DH112" s="286">
        <v>9111.77</v>
      </c>
      <c r="DI112" s="286">
        <v>443.5</v>
      </c>
      <c r="DJ112" s="309"/>
      <c r="DK112" s="310">
        <v>515.46499477533996</v>
      </c>
      <c r="DL112" s="315">
        <f t="shared" si="31"/>
        <v>27.304292957267997</v>
      </c>
      <c r="DM112" s="312">
        <f t="shared" si="32"/>
        <v>27.554247415365882</v>
      </c>
      <c r="DN112" s="312">
        <f t="shared" si="33"/>
        <v>27.80874684443415</v>
      </c>
      <c r="DO112" s="312">
        <f t="shared" si="20"/>
        <v>28.70999999999998</v>
      </c>
      <c r="DP112" s="312">
        <f t="shared" si="21"/>
        <v>29.930257449827671</v>
      </c>
      <c r="DQ112" s="312">
        <f t="shared" si="22"/>
        <v>29.707157916075388</v>
      </c>
      <c r="DR112" s="312">
        <f t="shared" si="23"/>
        <v>29.476298398540422</v>
      </c>
      <c r="DS112" s="312">
        <f t="shared" si="24"/>
        <v>29.233798905331422</v>
      </c>
      <c r="DT112" s="316">
        <f t="shared" si="25"/>
        <v>28.981599432394059</v>
      </c>
    </row>
    <row r="113" spans="1:124" x14ac:dyDescent="0.25">
      <c r="A113" s="191">
        <v>11</v>
      </c>
      <c r="B113" s="192" t="s">
        <v>107</v>
      </c>
      <c r="C113" s="2">
        <v>1107</v>
      </c>
      <c r="D113" s="7" t="s">
        <v>113</v>
      </c>
      <c r="E113" s="63">
        <v>37216</v>
      </c>
      <c r="F113" s="41">
        <v>0</v>
      </c>
      <c r="G113" s="33">
        <v>7352</v>
      </c>
      <c r="H113" s="33"/>
      <c r="I113" s="33">
        <v>2652629</v>
      </c>
      <c r="J113" s="33">
        <v>482066.00000000012</v>
      </c>
      <c r="K113" s="33">
        <v>176244.00000000009</v>
      </c>
      <c r="L113" s="33">
        <v>22852.142857142851</v>
      </c>
      <c r="M113" s="33">
        <v>1971058.8571428575</v>
      </c>
      <c r="N113" s="33">
        <v>128562.99999999997</v>
      </c>
      <c r="O113" s="33">
        <v>38874.000000000007</v>
      </c>
      <c r="P113" s="65">
        <f t="shared" si="17"/>
        <v>5479639</v>
      </c>
      <c r="Q113" s="71">
        <v>266</v>
      </c>
      <c r="R113" s="72">
        <v>339.00000000000006</v>
      </c>
      <c r="S113" s="73">
        <f t="shared" si="18"/>
        <v>605</v>
      </c>
      <c r="T113" s="79">
        <v>8628421.5714285709</v>
      </c>
      <c r="U113" s="80">
        <v>433044</v>
      </c>
      <c r="V113" s="80">
        <v>279559.99999999994</v>
      </c>
      <c r="W113" s="81">
        <f t="shared" si="19"/>
        <v>9341025.5714285709</v>
      </c>
      <c r="X113" s="83">
        <v>275563.99999999988</v>
      </c>
      <c r="Y113" s="85">
        <v>2652221</v>
      </c>
      <c r="Z113" s="86">
        <v>23</v>
      </c>
      <c r="AA113" s="333">
        <v>13401.4052734375</v>
      </c>
      <c r="AB113" s="333">
        <v>13166.9169921875</v>
      </c>
      <c r="AC113" s="333">
        <v>12938.5234375</v>
      </c>
      <c r="AD113" s="92">
        <v>12716</v>
      </c>
      <c r="AE113" s="92">
        <v>13169</v>
      </c>
      <c r="AF113" s="92">
        <v>12923</v>
      </c>
      <c r="AG113" s="92">
        <v>12678</v>
      </c>
      <c r="AH113" s="92">
        <v>12433</v>
      </c>
      <c r="AI113" s="93">
        <v>12187</v>
      </c>
      <c r="AJ113" s="166">
        <v>79761.289999999994</v>
      </c>
      <c r="AK113" s="20">
        <v>43768.759999999995</v>
      </c>
      <c r="AL113" s="21">
        <v>144357.95000000001</v>
      </c>
      <c r="AM113" s="101">
        <v>60028.04</v>
      </c>
      <c r="AN113" s="102">
        <v>19117.480000000003</v>
      </c>
      <c r="AO113" s="194">
        <v>108970.14</v>
      </c>
      <c r="AP113" s="197">
        <v>77524.08</v>
      </c>
      <c r="AQ113" s="195">
        <v>78156.14999999998</v>
      </c>
      <c r="AR113" s="219">
        <v>193396.72999999998</v>
      </c>
      <c r="AS113" s="222">
        <v>315400.04000000004</v>
      </c>
      <c r="AT113" s="220">
        <v>360445.84329999995</v>
      </c>
      <c r="AU113" s="240">
        <v>433884.48379999999</v>
      </c>
      <c r="AV113" s="247">
        <v>46119.4</v>
      </c>
      <c r="AW113" s="248">
        <v>1910231.53</v>
      </c>
      <c r="AX113" s="241">
        <v>9745947.5199999996</v>
      </c>
      <c r="AY113" s="173"/>
      <c r="AZ113" s="173"/>
      <c r="BA113" s="173">
        <v>0</v>
      </c>
      <c r="BB113" s="173"/>
      <c r="BC113" s="173">
        <v>9745947.5199999996</v>
      </c>
      <c r="BD113" s="173">
        <v>7270733.5700000003</v>
      </c>
      <c r="BE113" s="173">
        <v>6040.3</v>
      </c>
      <c r="BF113" s="173"/>
      <c r="BG113" s="173"/>
      <c r="BH113" s="173"/>
      <c r="BI113" s="174">
        <v>7276773.8700000001</v>
      </c>
      <c r="BJ113" s="176">
        <v>14370153.07</v>
      </c>
      <c r="BK113" s="175">
        <v>119731.40000000001</v>
      </c>
      <c r="BL113" s="175">
        <v>23176869.020000003</v>
      </c>
      <c r="BM113" s="175">
        <v>191.54</v>
      </c>
      <c r="BN113" s="175">
        <v>37666945.029999994</v>
      </c>
      <c r="BO113" s="175"/>
      <c r="BP113" s="175"/>
      <c r="BQ113" s="175"/>
      <c r="BR113" s="175"/>
      <c r="BS113" s="177"/>
      <c r="BT113" s="181">
        <v>30363471.680000003</v>
      </c>
      <c r="BU113" s="182">
        <v>237645.82</v>
      </c>
      <c r="BV113" s="182">
        <v>44443750.099999994</v>
      </c>
      <c r="BW113" s="182"/>
      <c r="BX113" s="182"/>
      <c r="BY113" s="182">
        <v>75044867.599999994</v>
      </c>
      <c r="BZ113" s="182">
        <v>17950421.309999999</v>
      </c>
      <c r="CA113" s="182">
        <v>1523.73</v>
      </c>
      <c r="CB113" s="182">
        <v>8685059.8399999999</v>
      </c>
      <c r="CC113" s="182"/>
      <c r="CD113" s="183">
        <v>26637004.879999999</v>
      </c>
      <c r="CE113" s="188">
        <v>17556977.819999997</v>
      </c>
      <c r="CF113" s="187"/>
      <c r="CG113" s="187"/>
      <c r="CH113" s="187"/>
      <c r="CI113" s="187">
        <f t="shared" si="35"/>
        <v>17556977.819999997</v>
      </c>
      <c r="CJ113" s="187">
        <v>19189512.879999999</v>
      </c>
      <c r="CK113" s="187"/>
      <c r="CL113" s="187">
        <v>8573252.4399999995</v>
      </c>
      <c r="CM113" s="187"/>
      <c r="CN113" s="201">
        <f t="shared" si="36"/>
        <v>27762765.32</v>
      </c>
      <c r="CO113" s="251">
        <v>715946.06939763413</v>
      </c>
      <c r="CP113" s="250">
        <v>412304.94458892097</v>
      </c>
      <c r="CQ113" s="250">
        <v>1128251.0139865547</v>
      </c>
      <c r="CR113" s="250">
        <v>713895.25241132511</v>
      </c>
      <c r="CS113" s="252">
        <v>2050.816986309168</v>
      </c>
      <c r="CT113" s="213">
        <v>673643.20822986076</v>
      </c>
      <c r="CU113" s="200">
        <v>412304.94458892097</v>
      </c>
      <c r="CV113" s="263">
        <v>1085948.1528187818</v>
      </c>
      <c r="CW113" s="236">
        <f>AL113/('BASES BCE'!M113*1000)</f>
        <v>6.7867301281479041E-3</v>
      </c>
      <c r="CX113" s="237">
        <f>AO113/('BASES BCE'!S113*1000)</f>
        <v>5.0377328972634073E-3</v>
      </c>
      <c r="CY113" s="237">
        <f>AR113/('BASES BCE'!Y113*1000)</f>
        <v>8.430628347313885E-3</v>
      </c>
      <c r="CZ113" s="279">
        <f>AS113/('BASES BCE'!AE113*1000)</f>
        <v>1.579203493541427E-2</v>
      </c>
      <c r="DA113" s="281">
        <v>179116.36</v>
      </c>
      <c r="DB113" s="285">
        <v>5625213.75</v>
      </c>
      <c r="DC113" s="286">
        <v>594815.92000000004</v>
      </c>
      <c r="DD113" s="286">
        <v>4910912.6900000004</v>
      </c>
      <c r="DE113" s="286">
        <v>594815.88</v>
      </c>
      <c r="DF113" s="286">
        <v>156</v>
      </c>
      <c r="DG113" s="286">
        <v>2</v>
      </c>
      <c r="DH113" s="286">
        <v>7224.64</v>
      </c>
      <c r="DI113" s="286">
        <v>2021.57</v>
      </c>
      <c r="DJ113" s="309"/>
      <c r="DK113" s="310">
        <v>698.29763866007704</v>
      </c>
      <c r="DL113" s="315">
        <f t="shared" si="31"/>
        <v>10.592504246925623</v>
      </c>
      <c r="DM113" s="312">
        <f t="shared" si="32"/>
        <v>10.478678321418387</v>
      </c>
      <c r="DN113" s="312">
        <f t="shared" si="33"/>
        <v>10.366162082111732</v>
      </c>
      <c r="DO113" s="312">
        <f t="shared" si="20"/>
        <v>18.209999999999997</v>
      </c>
      <c r="DP113" s="312">
        <f t="shared" si="21"/>
        <v>18.858720509594207</v>
      </c>
      <c r="DQ113" s="312">
        <f t="shared" si="22"/>
        <v>18.506435199748346</v>
      </c>
      <c r="DR113" s="312">
        <f t="shared" si="23"/>
        <v>18.155581944007544</v>
      </c>
      <c r="DS113" s="312">
        <f t="shared" si="24"/>
        <v>17.804728688266746</v>
      </c>
      <c r="DT113" s="316">
        <f t="shared" si="25"/>
        <v>17.452443378420885</v>
      </c>
    </row>
    <row r="114" spans="1:124" x14ac:dyDescent="0.25">
      <c r="A114" s="193">
        <v>11</v>
      </c>
      <c r="B114" s="192" t="s">
        <v>107</v>
      </c>
      <c r="C114" s="2">
        <v>1108</v>
      </c>
      <c r="D114" s="7" t="s">
        <v>114</v>
      </c>
      <c r="E114" s="63">
        <v>255551</v>
      </c>
      <c r="F114" s="41">
        <v>0</v>
      </c>
      <c r="G114" s="33">
        <v>11809</v>
      </c>
      <c r="H114" s="33">
        <v>1400</v>
      </c>
      <c r="I114" s="33">
        <v>5587248.4285714282</v>
      </c>
      <c r="J114" s="33">
        <v>1920394.4285714286</v>
      </c>
      <c r="K114" s="33">
        <v>232981.00000000012</v>
      </c>
      <c r="L114" s="33">
        <v>192333.85714285725</v>
      </c>
      <c r="M114" s="33">
        <v>19881415.428571429</v>
      </c>
      <c r="N114" s="33">
        <v>1632717.714285715</v>
      </c>
      <c r="O114" s="33">
        <v>733011</v>
      </c>
      <c r="P114" s="65">
        <f t="shared" si="17"/>
        <v>30193310.857142858</v>
      </c>
      <c r="Q114" s="71">
        <v>1198</v>
      </c>
      <c r="R114" s="72">
        <v>1217.0000000000002</v>
      </c>
      <c r="S114" s="73">
        <f t="shared" si="18"/>
        <v>2415</v>
      </c>
      <c r="T114" s="79">
        <v>39837295.714285724</v>
      </c>
      <c r="U114" s="80">
        <v>619409.28571428568</v>
      </c>
      <c r="V114" s="80">
        <v>3284975.0000000019</v>
      </c>
      <c r="W114" s="81">
        <f t="shared" si="19"/>
        <v>43741680.000000007</v>
      </c>
      <c r="X114" s="83">
        <v>6023763</v>
      </c>
      <c r="Y114" s="85">
        <v>22227124.714285702</v>
      </c>
      <c r="Z114" s="86">
        <v>179</v>
      </c>
      <c r="AA114" s="333">
        <v>18769.37890625</v>
      </c>
      <c r="AB114" s="333">
        <v>18849.853515625</v>
      </c>
      <c r="AC114" s="333">
        <v>18932.734375</v>
      </c>
      <c r="AD114" s="92">
        <v>19018</v>
      </c>
      <c r="AE114" s="92">
        <v>19953</v>
      </c>
      <c r="AF114" s="92">
        <v>20022</v>
      </c>
      <c r="AG114" s="92">
        <v>20083</v>
      </c>
      <c r="AH114" s="92">
        <v>20136</v>
      </c>
      <c r="AI114" s="93">
        <v>20181</v>
      </c>
      <c r="AJ114" s="166">
        <v>412825.79999999987</v>
      </c>
      <c r="AK114" s="20">
        <v>123108.85999999997</v>
      </c>
      <c r="AL114" s="21">
        <v>626743.17999999993</v>
      </c>
      <c r="AM114" s="101">
        <v>381684.1700000001</v>
      </c>
      <c r="AN114" s="102">
        <v>97628.1</v>
      </c>
      <c r="AO114" s="194">
        <v>586689.83000000019</v>
      </c>
      <c r="AP114" s="197">
        <v>427414.29999999993</v>
      </c>
      <c r="AQ114" s="195">
        <v>242987.23</v>
      </c>
      <c r="AR114" s="219">
        <v>813233.25999999989</v>
      </c>
      <c r="AS114" s="222">
        <v>1030405.3</v>
      </c>
      <c r="AT114" s="220">
        <v>1366963.2463000002</v>
      </c>
      <c r="AU114" s="240">
        <v>1684842.9761999999</v>
      </c>
      <c r="AV114" s="247">
        <v>885245.65999999992</v>
      </c>
      <c r="AW114" s="248">
        <v>5120037.3999999994</v>
      </c>
      <c r="AX114" s="241">
        <v>4068775.9000000004</v>
      </c>
      <c r="AY114" s="173">
        <v>3014144.62</v>
      </c>
      <c r="AZ114" s="173"/>
      <c r="BA114" s="173">
        <v>2181.09</v>
      </c>
      <c r="BB114" s="173"/>
      <c r="BC114" s="173">
        <v>7085101.6100000003</v>
      </c>
      <c r="BD114" s="173">
        <v>4937357.84</v>
      </c>
      <c r="BE114" s="173">
        <v>1655240.83</v>
      </c>
      <c r="BF114" s="173"/>
      <c r="BG114" s="173"/>
      <c r="BH114" s="173"/>
      <c r="BI114" s="174">
        <v>6592598.6699999999</v>
      </c>
      <c r="BJ114" s="176">
        <v>5495303.3799999999</v>
      </c>
      <c r="BK114" s="175">
        <v>3980463.4000000004</v>
      </c>
      <c r="BL114" s="175">
        <v>1359088.13</v>
      </c>
      <c r="BM114" s="175">
        <v>764.16</v>
      </c>
      <c r="BN114" s="175">
        <v>10835619.069999998</v>
      </c>
      <c r="BO114" s="175">
        <v>5577927.8700000001</v>
      </c>
      <c r="BP114" s="175">
        <v>2242310.73</v>
      </c>
      <c r="BQ114" s="175"/>
      <c r="BR114" s="175"/>
      <c r="BS114" s="177">
        <v>7820238.5999999996</v>
      </c>
      <c r="BT114" s="181">
        <v>10728465.219999999</v>
      </c>
      <c r="BU114" s="182">
        <v>11753222.239999998</v>
      </c>
      <c r="BV114" s="182">
        <v>5243040.88</v>
      </c>
      <c r="BW114" s="182"/>
      <c r="BX114" s="182">
        <v>114606038.31000002</v>
      </c>
      <c r="BY114" s="182">
        <v>27724728.339999996</v>
      </c>
      <c r="BZ114" s="182">
        <v>5909210.0000000009</v>
      </c>
      <c r="CA114" s="182">
        <v>3014835.1999999997</v>
      </c>
      <c r="CB114" s="182"/>
      <c r="CC114" s="182"/>
      <c r="CD114" s="183">
        <v>8924045.2000000011</v>
      </c>
      <c r="CE114" s="188">
        <v>8381562.7600000007</v>
      </c>
      <c r="CF114" s="187">
        <v>5989509.0000000065</v>
      </c>
      <c r="CG114" s="187"/>
      <c r="CH114" s="187"/>
      <c r="CI114" s="187">
        <f t="shared" si="35"/>
        <v>14371071.760000007</v>
      </c>
      <c r="CJ114" s="187">
        <v>9239068.9299999997</v>
      </c>
      <c r="CK114" s="187"/>
      <c r="CL114" s="187"/>
      <c r="CM114" s="187"/>
      <c r="CN114" s="201">
        <f t="shared" si="36"/>
        <v>9239068.9299999997</v>
      </c>
      <c r="CO114" s="251">
        <v>1597044.5602620707</v>
      </c>
      <c r="CP114" s="250">
        <v>501239.81826061808</v>
      </c>
      <c r="CQ114" s="250">
        <v>2098284.3785226881</v>
      </c>
      <c r="CR114" s="250">
        <v>1543473.311885298</v>
      </c>
      <c r="CS114" s="252">
        <v>53571.248376772666</v>
      </c>
      <c r="CT114" s="213">
        <v>1671693.5284995041</v>
      </c>
      <c r="CU114" s="200">
        <v>501239.81826061808</v>
      </c>
      <c r="CV114" s="263">
        <v>2172933.3467601235</v>
      </c>
      <c r="CW114" s="236">
        <f>AL114/('BASES BCE'!M114*1000)</f>
        <v>2.2595480094533084E-2</v>
      </c>
      <c r="CX114" s="237">
        <f>AO114/('BASES BCE'!S114*1000)</f>
        <v>2.2192877221403957E-2</v>
      </c>
      <c r="CY114" s="237">
        <f>AR114/('BASES BCE'!Y114*1000)</f>
        <v>3.0748860225887482E-2</v>
      </c>
      <c r="CZ114" s="279">
        <f>AS114/('BASES BCE'!AE114*1000)</f>
        <v>3.2211654991743187E-2</v>
      </c>
      <c r="DA114" s="281">
        <v>305130.33</v>
      </c>
      <c r="DB114" s="285">
        <v>6101752.6100000003</v>
      </c>
      <c r="DC114" s="286">
        <v>1267773.3700000001</v>
      </c>
      <c r="DD114" s="286">
        <v>5093669.71</v>
      </c>
      <c r="DE114" s="286">
        <v>962643.04</v>
      </c>
      <c r="DF114" s="286">
        <v>183</v>
      </c>
      <c r="DG114" s="286">
        <v>28</v>
      </c>
      <c r="DH114" s="286">
        <v>21883.3</v>
      </c>
      <c r="DI114" s="286">
        <v>1532</v>
      </c>
      <c r="DJ114" s="309">
        <v>215</v>
      </c>
      <c r="DK114" s="310">
        <v>575.77959430820499</v>
      </c>
      <c r="DL114" s="315">
        <f t="shared" si="31"/>
        <v>26.234943146993952</v>
      </c>
      <c r="DM114" s="312">
        <f t="shared" si="32"/>
        <v>26.055805929025283</v>
      </c>
      <c r="DN114" s="312">
        <f t="shared" si="33"/>
        <v>25.87834442822259</v>
      </c>
      <c r="DO114" s="312">
        <f t="shared" si="20"/>
        <v>33.02999999999998</v>
      </c>
      <c r="DP114" s="312">
        <f t="shared" si="21"/>
        <v>34.653885266589526</v>
      </c>
      <c r="DQ114" s="312">
        <f t="shared" si="22"/>
        <v>34.77372278893678</v>
      </c>
      <c r="DR114" s="312">
        <f t="shared" si="23"/>
        <v>34.879666105794492</v>
      </c>
      <c r="DS114" s="312">
        <f t="shared" si="24"/>
        <v>34.971715217162668</v>
      </c>
      <c r="DT114" s="316">
        <f t="shared" si="25"/>
        <v>35.049870123041309</v>
      </c>
    </row>
    <row r="115" spans="1:124" x14ac:dyDescent="0.25">
      <c r="A115" s="191">
        <v>11</v>
      </c>
      <c r="B115" s="192" t="s">
        <v>107</v>
      </c>
      <c r="C115" s="2">
        <v>1109</v>
      </c>
      <c r="D115" s="7" t="s">
        <v>115</v>
      </c>
      <c r="E115" s="63">
        <v>54408</v>
      </c>
      <c r="F115" s="41">
        <v>0</v>
      </c>
      <c r="G115" s="33">
        <v>10740</v>
      </c>
      <c r="H115" s="33">
        <v>2100</v>
      </c>
      <c r="I115" s="33">
        <v>4325721.7142857136</v>
      </c>
      <c r="J115" s="33">
        <v>1269967.5714285716</v>
      </c>
      <c r="K115" s="33">
        <v>189384.99999999991</v>
      </c>
      <c r="L115" s="33">
        <v>58571.571428571449</v>
      </c>
      <c r="M115" s="33">
        <v>4283414.0000000037</v>
      </c>
      <c r="N115" s="33">
        <v>668092.42857142829</v>
      </c>
      <c r="O115" s="33">
        <v>91924.999999999956</v>
      </c>
      <c r="P115" s="65">
        <f t="shared" si="17"/>
        <v>10899917.285714291</v>
      </c>
      <c r="Q115" s="71">
        <v>709.00000000000023</v>
      </c>
      <c r="R115" s="72">
        <v>810.00000000000011</v>
      </c>
      <c r="S115" s="73">
        <f t="shared" si="18"/>
        <v>1519.0000000000005</v>
      </c>
      <c r="T115" s="79">
        <v>24824276.428571444</v>
      </c>
      <c r="U115" s="80">
        <v>4332044</v>
      </c>
      <c r="V115" s="80">
        <v>850313.99999999988</v>
      </c>
      <c r="W115" s="81">
        <f t="shared" si="19"/>
        <v>30006634.428571444</v>
      </c>
      <c r="X115" s="83">
        <v>670748.99999999977</v>
      </c>
      <c r="Y115" s="85">
        <v>5801338.1428571418</v>
      </c>
      <c r="Z115" s="86">
        <v>54</v>
      </c>
      <c r="AA115" s="333">
        <v>24065.662109375</v>
      </c>
      <c r="AB115" s="333">
        <v>23974.193359375</v>
      </c>
      <c r="AC115" s="333">
        <v>23885.9921875</v>
      </c>
      <c r="AD115" s="92">
        <v>23801</v>
      </c>
      <c r="AE115" s="92">
        <v>24853</v>
      </c>
      <c r="AF115" s="92">
        <v>24737</v>
      </c>
      <c r="AG115" s="92">
        <v>24613</v>
      </c>
      <c r="AH115" s="92">
        <v>24479</v>
      </c>
      <c r="AI115" s="93">
        <v>24335</v>
      </c>
      <c r="AJ115" s="166">
        <v>124029.55999999998</v>
      </c>
      <c r="AK115" s="20">
        <v>55451.07</v>
      </c>
      <c r="AL115" s="21">
        <v>208431.75</v>
      </c>
      <c r="AM115" s="101">
        <v>144220.26999999999</v>
      </c>
      <c r="AN115" s="102">
        <v>61173.920000000013</v>
      </c>
      <c r="AO115" s="194">
        <v>301716.25000000006</v>
      </c>
      <c r="AP115" s="197">
        <v>130284.55</v>
      </c>
      <c r="AQ115" s="195">
        <v>166886.64999999997</v>
      </c>
      <c r="AR115" s="219">
        <v>428549.42999999993</v>
      </c>
      <c r="AS115" s="222">
        <v>512713.00999999995</v>
      </c>
      <c r="AT115" s="220">
        <v>747659.98899999994</v>
      </c>
      <c r="AU115" s="240">
        <v>667922.78760000004</v>
      </c>
      <c r="AV115" s="247">
        <v>26722.59</v>
      </c>
      <c r="AW115" s="248">
        <v>3556942.8</v>
      </c>
      <c r="AX115" s="241">
        <v>99295023.790000007</v>
      </c>
      <c r="AY115" s="173">
        <v>66397011.640000001</v>
      </c>
      <c r="AZ115" s="173">
        <v>15233162.25</v>
      </c>
      <c r="BA115" s="173">
        <v>5259584.38</v>
      </c>
      <c r="BB115" s="173"/>
      <c r="BC115" s="173">
        <v>186184782.06</v>
      </c>
      <c r="BD115" s="173">
        <v>108374833.83999999</v>
      </c>
      <c r="BE115" s="173">
        <v>39006050.990000002</v>
      </c>
      <c r="BF115" s="173">
        <v>1214175.46</v>
      </c>
      <c r="BG115" s="173">
        <v>0</v>
      </c>
      <c r="BH115" s="173"/>
      <c r="BI115" s="174">
        <v>148595060.28999999</v>
      </c>
      <c r="BJ115" s="176">
        <v>143672952.84</v>
      </c>
      <c r="BK115" s="175">
        <v>93422480.689999998</v>
      </c>
      <c r="BL115" s="175">
        <v>54076403.57</v>
      </c>
      <c r="BM115" s="175">
        <v>6482979.9399999995</v>
      </c>
      <c r="BN115" s="175">
        <v>297654817.04000002</v>
      </c>
      <c r="BO115" s="175">
        <v>165421821.81000006</v>
      </c>
      <c r="BP115" s="175">
        <v>75524084.49999997</v>
      </c>
      <c r="BQ115" s="175">
        <v>10093846.26</v>
      </c>
      <c r="BR115" s="175">
        <v>6821776</v>
      </c>
      <c r="BS115" s="177">
        <v>257861528.57000002</v>
      </c>
      <c r="BT115" s="181">
        <v>258683338.01999998</v>
      </c>
      <c r="BU115" s="182">
        <v>228941163.24000004</v>
      </c>
      <c r="BV115" s="182">
        <v>225312711.25</v>
      </c>
      <c r="BW115" s="182"/>
      <c r="BX115" s="182"/>
      <c r="BY115" s="182">
        <v>721737681.25</v>
      </c>
      <c r="BZ115" s="182">
        <v>196828627.87999994</v>
      </c>
      <c r="CA115" s="182">
        <v>85934759.010000005</v>
      </c>
      <c r="CB115" s="182">
        <v>14972637.209999999</v>
      </c>
      <c r="CC115" s="182">
        <v>7473061.9199999999</v>
      </c>
      <c r="CD115" s="183">
        <v>305209086.01999998</v>
      </c>
      <c r="CE115" s="188">
        <v>149070230.96999997</v>
      </c>
      <c r="CF115" s="187">
        <v>116422751.23000002</v>
      </c>
      <c r="CG115" s="187">
        <v>21405278.32</v>
      </c>
      <c r="CH115" s="187"/>
      <c r="CI115" s="187">
        <f t="shared" si="35"/>
        <v>286898260.51999998</v>
      </c>
      <c r="CJ115" s="187">
        <v>238095586.09999996</v>
      </c>
      <c r="CK115" s="187">
        <v>77947637.979999989</v>
      </c>
      <c r="CL115" s="187">
        <v>16728123.65</v>
      </c>
      <c r="CM115" s="187">
        <v>7504299.9800000004</v>
      </c>
      <c r="CN115" s="201">
        <f t="shared" si="36"/>
        <v>340275647.70999992</v>
      </c>
      <c r="CO115" s="251">
        <v>2283175.2373026358</v>
      </c>
      <c r="CP115" s="250">
        <v>928280.14494849276</v>
      </c>
      <c r="CQ115" s="250">
        <v>3211455.3822511286</v>
      </c>
      <c r="CR115" s="250">
        <v>2247725.6227096519</v>
      </c>
      <c r="CS115" s="252">
        <v>35449.614592983969</v>
      </c>
      <c r="CT115" s="213">
        <v>2759320.2052035397</v>
      </c>
      <c r="CU115" s="200">
        <v>928280.14494849276</v>
      </c>
      <c r="CV115" s="263">
        <v>3687600.3501520338</v>
      </c>
      <c r="CW115" s="236">
        <f>AL115/('BASES BCE'!M115*1000)</f>
        <v>5.9743610324095742E-3</v>
      </c>
      <c r="CX115" s="237">
        <f>AO115/('BASES BCE'!S115*1000)</f>
        <v>7.6243607646738895E-3</v>
      </c>
      <c r="CY115" s="237">
        <f>AR115/('BASES BCE'!Y115*1000)</f>
        <v>1.2374639116846839E-2</v>
      </c>
      <c r="CZ115" s="279">
        <f>AS115/('BASES BCE'!AE115*1000)</f>
        <v>1.7759803042434175E-2</v>
      </c>
      <c r="DA115" s="281">
        <v>1011671.61</v>
      </c>
      <c r="DB115" s="285">
        <v>6727987.4100000001</v>
      </c>
      <c r="DC115" s="286">
        <v>1394929.53</v>
      </c>
      <c r="DD115" s="286">
        <v>6646412.0499999998</v>
      </c>
      <c r="DE115" s="286">
        <v>1394929.53</v>
      </c>
      <c r="DF115" s="286">
        <v>213</v>
      </c>
      <c r="DG115" s="286">
        <v>42</v>
      </c>
      <c r="DH115" s="286">
        <v>72172.13</v>
      </c>
      <c r="DI115" s="286">
        <v>547.46</v>
      </c>
      <c r="DJ115" s="309"/>
      <c r="DK115" s="310">
        <v>1155.3883499999999</v>
      </c>
      <c r="DL115" s="315">
        <f t="shared" si="31"/>
        <v>11.59904829699685</v>
      </c>
      <c r="DM115" s="312">
        <f t="shared" si="32"/>
        <v>11.396096379358076</v>
      </c>
      <c r="DN115" s="312">
        <f t="shared" si="33"/>
        <v>11.198419507605387</v>
      </c>
      <c r="DO115" s="312">
        <f t="shared" si="20"/>
        <v>20.599999991344902</v>
      </c>
      <c r="DP115" s="312">
        <f t="shared" si="21"/>
        <v>21.510516355820968</v>
      </c>
      <c r="DQ115" s="312">
        <f t="shared" si="22"/>
        <v>21.410117212969993</v>
      </c>
      <c r="DR115" s="312">
        <f t="shared" si="23"/>
        <v>21.302793991301712</v>
      </c>
      <c r="DS115" s="312">
        <f t="shared" si="24"/>
        <v>21.186815671111795</v>
      </c>
      <c r="DT115" s="316">
        <f t="shared" si="25"/>
        <v>21.062182252400245</v>
      </c>
    </row>
    <row r="116" spans="1:124" x14ac:dyDescent="0.25">
      <c r="A116" s="193">
        <v>11</v>
      </c>
      <c r="B116" s="192" t="s">
        <v>107</v>
      </c>
      <c r="C116" s="2">
        <v>1110</v>
      </c>
      <c r="D116" s="7" t="s">
        <v>116</v>
      </c>
      <c r="E116" s="63">
        <v>38896</v>
      </c>
      <c r="F116" s="41">
        <v>0</v>
      </c>
      <c r="G116" s="33">
        <v>19564</v>
      </c>
      <c r="H116" s="33">
        <v>2000</v>
      </c>
      <c r="I116" s="33">
        <v>3134841.285714285</v>
      </c>
      <c r="J116" s="33">
        <v>1137873.4285714291</v>
      </c>
      <c r="K116" s="33">
        <v>305230.4285714287</v>
      </c>
      <c r="L116" s="33">
        <v>81287.571428571377</v>
      </c>
      <c r="M116" s="33">
        <v>8262603.8571428554</v>
      </c>
      <c r="N116" s="33">
        <v>596295.99999999953</v>
      </c>
      <c r="O116" s="33">
        <v>113679.99999999997</v>
      </c>
      <c r="P116" s="65">
        <f t="shared" si="17"/>
        <v>13653376.571428571</v>
      </c>
      <c r="Q116" s="71">
        <v>529.00000000000011</v>
      </c>
      <c r="R116" s="72">
        <v>645.00000000000034</v>
      </c>
      <c r="S116" s="73">
        <f t="shared" si="18"/>
        <v>1174.0000000000005</v>
      </c>
      <c r="T116" s="79">
        <v>16210678.142857144</v>
      </c>
      <c r="U116" s="80">
        <v>853191.99999999977</v>
      </c>
      <c r="V116" s="80">
        <v>2742101.0000000005</v>
      </c>
      <c r="W116" s="81">
        <f t="shared" si="19"/>
        <v>19805971.142857142</v>
      </c>
      <c r="X116" s="83">
        <v>926329.99999999977</v>
      </c>
      <c r="Y116" s="85">
        <v>9786995.2857142817</v>
      </c>
      <c r="Z116" s="86">
        <v>193.00000000000006</v>
      </c>
      <c r="AA116" s="333">
        <v>15494.5927734375</v>
      </c>
      <c r="AB116" s="333">
        <v>15499.27734375</v>
      </c>
      <c r="AC116" s="333">
        <v>15505.41796875</v>
      </c>
      <c r="AD116" s="92">
        <v>15513</v>
      </c>
      <c r="AE116" s="92">
        <v>16239</v>
      </c>
      <c r="AF116" s="92">
        <v>16231</v>
      </c>
      <c r="AG116" s="92">
        <v>16217</v>
      </c>
      <c r="AH116" s="92">
        <v>16196</v>
      </c>
      <c r="AI116" s="93">
        <v>16169</v>
      </c>
      <c r="AJ116" s="166">
        <v>192395.16000000003</v>
      </c>
      <c r="AK116" s="20">
        <v>54841.169999999991</v>
      </c>
      <c r="AL116" s="21">
        <v>299109.63000000006</v>
      </c>
      <c r="AM116" s="101">
        <v>126032.45</v>
      </c>
      <c r="AN116" s="102">
        <v>28288.030000000006</v>
      </c>
      <c r="AO116" s="194">
        <v>217282.72999999998</v>
      </c>
      <c r="AP116" s="197">
        <v>158365.16</v>
      </c>
      <c r="AQ116" s="195">
        <v>162989.08000000002</v>
      </c>
      <c r="AR116" s="219">
        <v>405915.35</v>
      </c>
      <c r="AS116" s="222">
        <v>502797.9</v>
      </c>
      <c r="AT116" s="220">
        <v>675207.53900000011</v>
      </c>
      <c r="AU116" s="240">
        <v>607729.8986999999</v>
      </c>
      <c r="AV116" s="247">
        <v>45532.37</v>
      </c>
      <c r="AW116" s="248">
        <v>2669569.11</v>
      </c>
      <c r="AX116" s="241">
        <v>14298.720000000001</v>
      </c>
      <c r="AY116" s="173"/>
      <c r="AZ116" s="173"/>
      <c r="BA116" s="173"/>
      <c r="BB116" s="173"/>
      <c r="BC116" s="173">
        <v>14298.720000000001</v>
      </c>
      <c r="BD116" s="171"/>
      <c r="BE116" s="171"/>
      <c r="BF116" s="171"/>
      <c r="BG116" s="171"/>
      <c r="BH116" s="171"/>
      <c r="BI116" s="172"/>
      <c r="BJ116" s="176">
        <v>25681.73</v>
      </c>
      <c r="BK116" s="175"/>
      <c r="BL116" s="175">
        <v>115320.95999999999</v>
      </c>
      <c r="BM116" s="175"/>
      <c r="BN116" s="175">
        <v>141002.69</v>
      </c>
      <c r="BO116" s="175"/>
      <c r="BP116" s="175"/>
      <c r="BQ116" s="175">
        <v>6303224.7699999996</v>
      </c>
      <c r="BR116" s="175"/>
      <c r="BS116" s="177">
        <v>6303224.7699999996</v>
      </c>
      <c r="BT116" s="181"/>
      <c r="BU116" s="182"/>
      <c r="BV116" s="182">
        <v>2393003.4</v>
      </c>
      <c r="BW116" s="182"/>
      <c r="BX116" s="182"/>
      <c r="BY116" s="182">
        <v>2393003.4</v>
      </c>
      <c r="BZ116" s="182"/>
      <c r="CA116" s="182"/>
      <c r="CB116" s="182">
        <v>2331389.58</v>
      </c>
      <c r="CC116" s="182"/>
      <c r="CD116" s="183">
        <v>2331389.58</v>
      </c>
      <c r="CE116" s="188"/>
      <c r="CF116" s="187"/>
      <c r="CG116" s="187"/>
      <c r="CH116" s="187"/>
      <c r="CI116" s="187"/>
      <c r="CJ116" s="187"/>
      <c r="CK116" s="187"/>
      <c r="CL116" s="187">
        <v>2277970.17</v>
      </c>
      <c r="CM116" s="187"/>
      <c r="CN116" s="201">
        <f t="shared" si="36"/>
        <v>2277970.17</v>
      </c>
      <c r="CO116" s="251">
        <v>1325440.0078563455</v>
      </c>
      <c r="CP116" s="250">
        <v>485343.406170498</v>
      </c>
      <c r="CQ116" s="250">
        <v>1810783.4140268441</v>
      </c>
      <c r="CR116" s="250">
        <v>1269018.9490793496</v>
      </c>
      <c r="CS116" s="252">
        <v>56421.058776995902</v>
      </c>
      <c r="CT116" s="213">
        <v>1549591.9357280016</v>
      </c>
      <c r="CU116" s="200">
        <v>485343.406170498</v>
      </c>
      <c r="CV116" s="263">
        <v>2034935.3418984995</v>
      </c>
      <c r="CW116" s="236">
        <f>AL116/('BASES BCE'!M116*1000)</f>
        <v>1.3771094528288754E-2</v>
      </c>
      <c r="CX116" s="237">
        <f>AO116/('BASES BCE'!S116*1000)</f>
        <v>7.9018936330283174E-3</v>
      </c>
      <c r="CY116" s="237">
        <f>AR116/('BASES BCE'!Y116*1000)</f>
        <v>1.9691900194393541E-2</v>
      </c>
      <c r="CZ116" s="279">
        <f>AS116/('BASES BCE'!AE116*1000)</f>
        <v>2.2844895881590471E-2</v>
      </c>
      <c r="DA116" s="281">
        <v>370619.75</v>
      </c>
      <c r="DB116" s="285">
        <v>4510571.2</v>
      </c>
      <c r="DC116" s="286">
        <v>1576257.14</v>
      </c>
      <c r="DD116" s="286">
        <v>4718771.0199999996</v>
      </c>
      <c r="DE116" s="286">
        <v>1576257.13</v>
      </c>
      <c r="DF116" s="286">
        <v>194</v>
      </c>
      <c r="DG116" s="286">
        <v>37</v>
      </c>
      <c r="DH116" s="286">
        <v>11281.49</v>
      </c>
      <c r="DI116" s="286">
        <v>661.85</v>
      </c>
      <c r="DJ116" s="309"/>
      <c r="DK116" s="310">
        <v>637.87006578947398</v>
      </c>
      <c r="DL116" s="315">
        <f t="shared" si="31"/>
        <v>29.425081866821362</v>
      </c>
      <c r="DM116" s="312">
        <f t="shared" si="32"/>
        <v>29.551243312060837</v>
      </c>
      <c r="DN116" s="312">
        <f t="shared" si="33"/>
        <v>29.681177077290002</v>
      </c>
      <c r="DO116" s="312">
        <f t="shared" si="20"/>
        <v>24.31999999999999</v>
      </c>
      <c r="DP116" s="312">
        <f t="shared" si="21"/>
        <v>25.458162831173841</v>
      </c>
      <c r="DQ116" s="312">
        <f t="shared" si="22"/>
        <v>25.445621091987352</v>
      </c>
      <c r="DR116" s="312">
        <f t="shared" si="23"/>
        <v>25.423673048410997</v>
      </c>
      <c r="DS116" s="312">
        <f t="shared" si="24"/>
        <v>25.390750983046466</v>
      </c>
      <c r="DT116" s="316">
        <f t="shared" si="25"/>
        <v>25.348422613292065</v>
      </c>
    </row>
    <row r="117" spans="1:124" x14ac:dyDescent="0.25">
      <c r="A117" s="191">
        <v>11</v>
      </c>
      <c r="B117" s="192" t="s">
        <v>107</v>
      </c>
      <c r="C117" s="2">
        <v>1111</v>
      </c>
      <c r="D117" s="7" t="s">
        <v>117</v>
      </c>
      <c r="E117" s="63">
        <v>24545</v>
      </c>
      <c r="F117" s="41">
        <v>2200</v>
      </c>
      <c r="G117" s="33">
        <v>16465</v>
      </c>
      <c r="H117" s="33"/>
      <c r="I117" s="33">
        <v>2585539</v>
      </c>
      <c r="J117" s="33">
        <v>789932.14285714237</v>
      </c>
      <c r="K117" s="33">
        <v>172338</v>
      </c>
      <c r="L117" s="33">
        <v>52502.714285714268</v>
      </c>
      <c r="M117" s="33">
        <v>4392821.2857142854</v>
      </c>
      <c r="N117" s="33">
        <v>549618</v>
      </c>
      <c r="O117" s="33">
        <v>114935.00000000006</v>
      </c>
      <c r="P117" s="65">
        <f t="shared" si="17"/>
        <v>8676351.1428571418</v>
      </c>
      <c r="Q117" s="71">
        <v>618</v>
      </c>
      <c r="R117" s="72">
        <v>697.00000000000023</v>
      </c>
      <c r="S117" s="73">
        <f t="shared" si="18"/>
        <v>1315.0000000000002</v>
      </c>
      <c r="T117" s="79">
        <v>14477024.142857142</v>
      </c>
      <c r="U117" s="80">
        <v>1305452</v>
      </c>
      <c r="V117" s="80">
        <v>305299.99999999988</v>
      </c>
      <c r="W117" s="81">
        <f t="shared" si="19"/>
        <v>16087776.142857142</v>
      </c>
      <c r="X117" s="83">
        <v>895821.00000000023</v>
      </c>
      <c r="Y117" s="85">
        <v>5407594.1428571418</v>
      </c>
      <c r="Z117" s="86">
        <v>93</v>
      </c>
      <c r="AA117" s="333">
        <v>29774.416015625</v>
      </c>
      <c r="AB117" s="333">
        <v>29891.58984375</v>
      </c>
      <c r="AC117" s="333">
        <v>30027.962890625</v>
      </c>
      <c r="AD117" s="92">
        <v>30183</v>
      </c>
      <c r="AE117" s="92">
        <v>31747</v>
      </c>
      <c r="AF117" s="92">
        <v>31992</v>
      </c>
      <c r="AG117" s="92">
        <v>32226</v>
      </c>
      <c r="AH117" s="92">
        <v>32448</v>
      </c>
      <c r="AI117" s="93">
        <v>32658</v>
      </c>
      <c r="AJ117" s="166">
        <v>210297.26</v>
      </c>
      <c r="AK117" s="20">
        <v>148257.71999999997</v>
      </c>
      <c r="AL117" s="21">
        <v>409826.78999999992</v>
      </c>
      <c r="AM117" s="101">
        <v>189689.74000000002</v>
      </c>
      <c r="AN117" s="102">
        <v>192114.91</v>
      </c>
      <c r="AO117" s="194">
        <v>548308.82000000007</v>
      </c>
      <c r="AP117" s="197">
        <v>221056.89</v>
      </c>
      <c r="AQ117" s="195">
        <v>304054.52000000008</v>
      </c>
      <c r="AR117" s="219">
        <v>714417.44</v>
      </c>
      <c r="AS117" s="222">
        <v>914425.75999999989</v>
      </c>
      <c r="AT117" s="220">
        <v>1130959.6209999998</v>
      </c>
      <c r="AU117" s="240">
        <v>869980.45280000009</v>
      </c>
      <c r="AV117" s="247">
        <v>176978.47999999998</v>
      </c>
      <c r="AW117" s="248">
        <v>3848354.66</v>
      </c>
      <c r="AX117" s="242"/>
      <c r="AY117" s="171"/>
      <c r="AZ117" s="171"/>
      <c r="BA117" s="171"/>
      <c r="BB117" s="171"/>
      <c r="BC117" s="171"/>
      <c r="BD117" s="171"/>
      <c r="BE117" s="171"/>
      <c r="BF117" s="171"/>
      <c r="BG117" s="171"/>
      <c r="BH117" s="171"/>
      <c r="BI117" s="172"/>
      <c r="BJ117" s="176">
        <v>0</v>
      </c>
      <c r="BK117" s="175"/>
      <c r="BL117" s="175">
        <v>617369.75</v>
      </c>
      <c r="BM117" s="175"/>
      <c r="BN117" s="175">
        <v>617369.75</v>
      </c>
      <c r="BO117" s="175"/>
      <c r="BP117" s="175"/>
      <c r="BQ117" s="175">
        <v>103763.27</v>
      </c>
      <c r="BR117" s="175"/>
      <c r="BS117" s="177">
        <v>103763.27</v>
      </c>
      <c r="BT117" s="181"/>
      <c r="BU117" s="182"/>
      <c r="BV117" s="182">
        <v>2930802.36</v>
      </c>
      <c r="BW117" s="182"/>
      <c r="BX117" s="182"/>
      <c r="BY117" s="182">
        <v>2930802.36</v>
      </c>
      <c r="BZ117" s="182"/>
      <c r="CA117" s="182"/>
      <c r="CB117" s="182">
        <v>235493.95</v>
      </c>
      <c r="CC117" s="182"/>
      <c r="CD117" s="183">
        <v>235493.95</v>
      </c>
      <c r="CE117" s="188"/>
      <c r="CF117" s="187"/>
      <c r="CG117" s="187"/>
      <c r="CH117" s="187"/>
      <c r="CI117" s="187"/>
      <c r="CJ117" s="187"/>
      <c r="CK117" s="187"/>
      <c r="CL117" s="187">
        <v>227693.65999999997</v>
      </c>
      <c r="CM117" s="187"/>
      <c r="CN117" s="201">
        <f t="shared" si="36"/>
        <v>227693.65999999997</v>
      </c>
      <c r="CO117" s="251">
        <v>2516650.8178375042</v>
      </c>
      <c r="CP117" s="250">
        <v>1104246.13358567</v>
      </c>
      <c r="CQ117" s="250">
        <v>3620896.9514231742</v>
      </c>
      <c r="CR117" s="250">
        <v>2480001.2586955391</v>
      </c>
      <c r="CS117" s="252">
        <v>36649.559141964244</v>
      </c>
      <c r="CT117" s="213">
        <v>3433797.5690619824</v>
      </c>
      <c r="CU117" s="200">
        <v>1104246.13358567</v>
      </c>
      <c r="CV117" s="263">
        <v>4538043.7026476543</v>
      </c>
      <c r="CW117" s="236">
        <f>AL117/('BASES BCE'!M117*1000)</f>
        <v>1.3862542255412242E-2</v>
      </c>
      <c r="CX117" s="237">
        <f>AO117/('BASES BCE'!S117*1000)</f>
        <v>1.7485087284753162E-2</v>
      </c>
      <c r="CY117" s="237">
        <f>AR117/('BASES BCE'!Y117*1000)</f>
        <v>2.0460515656781385E-2</v>
      </c>
      <c r="CZ117" s="279">
        <f>AS117/('BASES BCE'!AE117*1000)</f>
        <v>2.302934592439361E-2</v>
      </c>
      <c r="DA117" s="281">
        <v>50000</v>
      </c>
      <c r="DB117" s="285">
        <v>8015512.3399999999</v>
      </c>
      <c r="DC117" s="286">
        <v>247624.46</v>
      </c>
      <c r="DD117" s="286">
        <v>4866550.91</v>
      </c>
      <c r="DE117" s="286">
        <v>197624.46</v>
      </c>
      <c r="DF117" s="286">
        <v>178</v>
      </c>
      <c r="DG117" s="286">
        <v>9</v>
      </c>
      <c r="DH117" s="286">
        <v>8512.5</v>
      </c>
      <c r="DI117" s="286">
        <v>2116.98</v>
      </c>
      <c r="DJ117" s="309"/>
      <c r="DK117" s="310">
        <v>1082.60402</v>
      </c>
      <c r="DL117" s="315">
        <f t="shared" si="31"/>
        <v>22.229422452518698</v>
      </c>
      <c r="DM117" s="312">
        <f t="shared" si="32"/>
        <v>22.144932880791448</v>
      </c>
      <c r="DN117" s="312">
        <f t="shared" si="33"/>
        <v>22.063461566954093</v>
      </c>
      <c r="DO117" s="312">
        <f t="shared" si="20"/>
        <v>27.879999928320977</v>
      </c>
      <c r="DP117" s="312">
        <f t="shared" si="21"/>
        <v>29.324664802186859</v>
      </c>
      <c r="DQ117" s="312">
        <f t="shared" si="22"/>
        <v>29.550971000458691</v>
      </c>
      <c r="DR117" s="312">
        <f t="shared" si="23"/>
        <v>29.7671165122775</v>
      </c>
      <c r="DS117" s="312">
        <f t="shared" si="24"/>
        <v>29.972177638874832</v>
      </c>
      <c r="DT117" s="316">
        <f t="shared" si="25"/>
        <v>30.166154380250685</v>
      </c>
    </row>
    <row r="118" spans="1:124" x14ac:dyDescent="0.25">
      <c r="A118" s="193">
        <v>11</v>
      </c>
      <c r="B118" s="192" t="s">
        <v>107</v>
      </c>
      <c r="C118" s="2">
        <v>1112</v>
      </c>
      <c r="D118" s="7" t="s">
        <v>118</v>
      </c>
      <c r="E118" s="63">
        <v>24245</v>
      </c>
      <c r="F118" s="41">
        <v>0</v>
      </c>
      <c r="G118" s="33">
        <v>1000</v>
      </c>
      <c r="H118" s="33"/>
      <c r="I118" s="33">
        <v>1332587.2857142857</v>
      </c>
      <c r="J118" s="33">
        <v>74523.571428571435</v>
      </c>
      <c r="K118" s="33">
        <v>149825</v>
      </c>
      <c r="L118" s="33">
        <v>13196.857142857141</v>
      </c>
      <c r="M118" s="33">
        <v>867566.28571428556</v>
      </c>
      <c r="N118" s="33">
        <v>30749</v>
      </c>
      <c r="O118" s="33">
        <v>15214</v>
      </c>
      <c r="P118" s="65">
        <f t="shared" si="17"/>
        <v>2484661.9999999995</v>
      </c>
      <c r="Q118" s="71">
        <v>150</v>
      </c>
      <c r="R118" s="72">
        <v>97</v>
      </c>
      <c r="S118" s="73">
        <f t="shared" si="18"/>
        <v>247</v>
      </c>
      <c r="T118" s="79">
        <v>4391780.5714285718</v>
      </c>
      <c r="U118" s="80">
        <v>452610.00000000006</v>
      </c>
      <c r="V118" s="80">
        <v>423880</v>
      </c>
      <c r="W118" s="81">
        <f t="shared" si="19"/>
        <v>5268270.5714285718</v>
      </c>
      <c r="X118" s="83">
        <v>109560.00000000006</v>
      </c>
      <c r="Y118" s="85">
        <v>1105111.7142857139</v>
      </c>
      <c r="Z118" s="86">
        <v>7</v>
      </c>
      <c r="AA118" s="333">
        <v>7634.9462890625</v>
      </c>
      <c r="AB118" s="333">
        <v>7577.71240234375</v>
      </c>
      <c r="AC118" s="333">
        <v>7521.06591796875</v>
      </c>
      <c r="AD118" s="92">
        <v>7465</v>
      </c>
      <c r="AE118" s="92">
        <v>7779</v>
      </c>
      <c r="AF118" s="92">
        <v>7716</v>
      </c>
      <c r="AG118" s="92">
        <v>7650</v>
      </c>
      <c r="AH118" s="92">
        <v>7583</v>
      </c>
      <c r="AI118" s="93">
        <v>7512</v>
      </c>
      <c r="AJ118" s="166">
        <v>40924.799999999996</v>
      </c>
      <c r="AK118" s="20">
        <v>21805.730000000003</v>
      </c>
      <c r="AL118" s="21">
        <v>71172.170000000013</v>
      </c>
      <c r="AM118" s="101">
        <v>18752.239999999998</v>
      </c>
      <c r="AN118" s="102">
        <v>7559.79</v>
      </c>
      <c r="AO118" s="194">
        <v>38649.619999999995</v>
      </c>
      <c r="AP118" s="197">
        <v>23947.859999999997</v>
      </c>
      <c r="AQ118" s="195">
        <v>36101.64</v>
      </c>
      <c r="AR118" s="219">
        <v>73415.309999999983</v>
      </c>
      <c r="AS118" s="222">
        <v>77658.16</v>
      </c>
      <c r="AT118" s="220">
        <v>154901.02350000001</v>
      </c>
      <c r="AU118" s="240">
        <v>171670.06650000002</v>
      </c>
      <c r="AV118" s="247">
        <v>0</v>
      </c>
      <c r="AW118" s="248">
        <v>901279.21</v>
      </c>
      <c r="AX118" s="242"/>
      <c r="AY118" s="171"/>
      <c r="AZ118" s="171"/>
      <c r="BA118" s="171"/>
      <c r="BB118" s="171"/>
      <c r="BC118" s="171"/>
      <c r="BD118" s="171"/>
      <c r="BE118" s="171"/>
      <c r="BF118" s="171"/>
      <c r="BG118" s="171"/>
      <c r="BH118" s="171"/>
      <c r="BI118" s="172"/>
      <c r="BJ118" s="176"/>
      <c r="BK118" s="175"/>
      <c r="BL118" s="175"/>
      <c r="BM118" s="175"/>
      <c r="BN118" s="175"/>
      <c r="BO118" s="175"/>
      <c r="BP118" s="175"/>
      <c r="BQ118" s="175"/>
      <c r="BR118" s="175"/>
      <c r="BS118" s="177"/>
      <c r="BT118" s="181"/>
      <c r="BU118" s="182"/>
      <c r="BV118" s="182"/>
      <c r="BW118" s="182"/>
      <c r="BX118" s="182"/>
      <c r="BY118" s="182"/>
      <c r="BZ118" s="182"/>
      <c r="CA118" s="182"/>
      <c r="CB118" s="182"/>
      <c r="CC118" s="182"/>
      <c r="CD118" s="183"/>
      <c r="CE118" s="188"/>
      <c r="CF118" s="187"/>
      <c r="CG118" s="187"/>
      <c r="CH118" s="187"/>
      <c r="CI118" s="187"/>
      <c r="CJ118" s="187"/>
      <c r="CK118" s="187"/>
      <c r="CL118" s="187"/>
      <c r="CM118" s="187"/>
      <c r="CN118" s="201"/>
      <c r="CO118" s="251">
        <v>375814.95937104744</v>
      </c>
      <c r="CP118" s="250">
        <v>201551.1805672537</v>
      </c>
      <c r="CQ118" s="250">
        <v>577366.13993830117</v>
      </c>
      <c r="CR118" s="250">
        <v>372844.02137079148</v>
      </c>
      <c r="CS118" s="252">
        <v>2970.9380002559155</v>
      </c>
      <c r="CT118" s="213">
        <v>304738.58655937796</v>
      </c>
      <c r="CU118" s="200">
        <v>201551.1805672537</v>
      </c>
      <c r="CV118" s="263">
        <v>506289.76712663163</v>
      </c>
      <c r="CW118" s="236">
        <f>AL118/('BASES BCE'!M118*1000)</f>
        <v>6.7028264498461103E-3</v>
      </c>
      <c r="CX118" s="237">
        <f>AO118/('BASES BCE'!S118*1000)</f>
        <v>3.0163191954214463E-3</v>
      </c>
      <c r="CY118" s="237">
        <f>AR118/('BASES BCE'!Y118*1000)</f>
        <v>7.8844780189825728E-3</v>
      </c>
      <c r="CZ118" s="279">
        <f>AS118/('BASES BCE'!AE118*1000)</f>
        <v>9.191056255163246E-3</v>
      </c>
      <c r="DA118" s="281">
        <v>65598.679999999993</v>
      </c>
      <c r="DB118" s="285">
        <v>2950889.79</v>
      </c>
      <c r="DC118" s="286">
        <v>204014.1</v>
      </c>
      <c r="DD118" s="286">
        <v>2547796.39</v>
      </c>
      <c r="DE118" s="286">
        <v>204014.1</v>
      </c>
      <c r="DF118" s="286">
        <v>68</v>
      </c>
      <c r="DG118" s="286">
        <v>16</v>
      </c>
      <c r="DH118" s="286">
        <v>3651.75</v>
      </c>
      <c r="DI118" s="286">
        <v>649.66999999999996</v>
      </c>
      <c r="DJ118" s="309"/>
      <c r="DK118" s="310">
        <v>410.616061606161</v>
      </c>
      <c r="DL118" s="315">
        <f t="shared" si="31"/>
        <v>37.734989500481376</v>
      </c>
      <c r="DM118" s="312">
        <f t="shared" si="32"/>
        <v>37.746398139233051</v>
      </c>
      <c r="DN118" s="312">
        <f t="shared" si="33"/>
        <v>37.761352802662387</v>
      </c>
      <c r="DO118" s="312">
        <f t="shared" si="20"/>
        <v>18.179999999999982</v>
      </c>
      <c r="DP118" s="312">
        <f t="shared" si="21"/>
        <v>18.944704621567297</v>
      </c>
      <c r="DQ118" s="312">
        <f t="shared" si="22"/>
        <v>18.791276624246468</v>
      </c>
      <c r="DR118" s="312">
        <f t="shared" si="23"/>
        <v>18.63054253181512</v>
      </c>
      <c r="DS118" s="312">
        <f t="shared" si="24"/>
        <v>18.467373074346934</v>
      </c>
      <c r="DT118" s="316">
        <f t="shared" si="25"/>
        <v>18.294462156731395</v>
      </c>
    </row>
    <row r="119" spans="1:124" x14ac:dyDescent="0.25">
      <c r="A119" s="191">
        <v>11</v>
      </c>
      <c r="B119" s="192" t="s">
        <v>107</v>
      </c>
      <c r="C119" s="2">
        <v>1113</v>
      </c>
      <c r="D119" s="7" t="s">
        <v>119</v>
      </c>
      <c r="E119" s="63">
        <v>240494</v>
      </c>
      <c r="F119" s="41">
        <v>0</v>
      </c>
      <c r="G119" s="33">
        <v>500</v>
      </c>
      <c r="H119" s="33"/>
      <c r="I119" s="33">
        <v>1617861.2857142859</v>
      </c>
      <c r="J119" s="33">
        <v>637502.14285714249</v>
      </c>
      <c r="K119" s="33">
        <v>268532</v>
      </c>
      <c r="L119" s="33">
        <v>28300.285714285725</v>
      </c>
      <c r="M119" s="33">
        <v>2174997.714285715</v>
      </c>
      <c r="N119" s="33">
        <v>666471.00000000035</v>
      </c>
      <c r="O119" s="33">
        <v>71776.000000000029</v>
      </c>
      <c r="P119" s="65">
        <f t="shared" si="17"/>
        <v>5465940.4285714291</v>
      </c>
      <c r="Q119" s="71">
        <v>274</v>
      </c>
      <c r="R119" s="72">
        <v>283.99999999999989</v>
      </c>
      <c r="S119" s="73">
        <f t="shared" si="18"/>
        <v>557.99999999999989</v>
      </c>
      <c r="T119" s="79">
        <v>12041592.428571425</v>
      </c>
      <c r="U119" s="80">
        <v>620376</v>
      </c>
      <c r="V119" s="80">
        <v>186440</v>
      </c>
      <c r="W119" s="81">
        <f t="shared" si="19"/>
        <v>12848408.428571425</v>
      </c>
      <c r="X119" s="83">
        <v>479638.99999999988</v>
      </c>
      <c r="Y119" s="85">
        <v>3109332.1428571385</v>
      </c>
      <c r="Z119" s="86">
        <v>336.00000000000017</v>
      </c>
      <c r="AA119" s="333">
        <v>12175.5302734375</v>
      </c>
      <c r="AB119" s="333">
        <v>12217.3935546875</v>
      </c>
      <c r="AC119" s="333">
        <v>12262.9091796875</v>
      </c>
      <c r="AD119" s="92">
        <v>12312</v>
      </c>
      <c r="AE119" s="92">
        <v>12987</v>
      </c>
      <c r="AF119" s="92">
        <v>13152</v>
      </c>
      <c r="AG119" s="92">
        <v>13313</v>
      </c>
      <c r="AH119" s="92">
        <v>13471</v>
      </c>
      <c r="AI119" s="93">
        <v>13624</v>
      </c>
      <c r="AJ119" s="166">
        <v>68867.58</v>
      </c>
      <c r="AK119" s="20">
        <v>34811.479999999996</v>
      </c>
      <c r="AL119" s="21">
        <v>128144.16999999997</v>
      </c>
      <c r="AM119" s="101">
        <v>69634.069999999978</v>
      </c>
      <c r="AN119" s="102">
        <v>18291.88</v>
      </c>
      <c r="AO119" s="194">
        <v>121018.03</v>
      </c>
      <c r="AP119" s="197">
        <v>66064.12</v>
      </c>
      <c r="AQ119" s="195">
        <v>84610.38</v>
      </c>
      <c r="AR119" s="219">
        <v>202718.30000000002</v>
      </c>
      <c r="AS119" s="222">
        <v>329988.84000000008</v>
      </c>
      <c r="AT119" s="220">
        <v>436622.6164</v>
      </c>
      <c r="AU119" s="240">
        <v>568733.01139999996</v>
      </c>
      <c r="AV119" s="247">
        <v>32580.78</v>
      </c>
      <c r="AW119" s="248">
        <v>2840226.84</v>
      </c>
      <c r="AX119" s="242"/>
      <c r="AY119" s="171"/>
      <c r="AZ119" s="171"/>
      <c r="BA119" s="171"/>
      <c r="BB119" s="171"/>
      <c r="BC119" s="171"/>
      <c r="BD119" s="171"/>
      <c r="BE119" s="171"/>
      <c r="BF119" s="171"/>
      <c r="BG119" s="171"/>
      <c r="BH119" s="171"/>
      <c r="BI119" s="172"/>
      <c r="BJ119" s="176"/>
      <c r="BK119" s="175"/>
      <c r="BL119" s="175"/>
      <c r="BM119" s="175"/>
      <c r="BN119" s="175"/>
      <c r="BO119" s="175"/>
      <c r="BP119" s="175"/>
      <c r="BQ119" s="175"/>
      <c r="BR119" s="175"/>
      <c r="BS119" s="177"/>
      <c r="BT119" s="181"/>
      <c r="BU119" s="182"/>
      <c r="BV119" s="182"/>
      <c r="BW119" s="182"/>
      <c r="BX119" s="182"/>
      <c r="BY119" s="182"/>
      <c r="BZ119" s="182"/>
      <c r="CA119" s="182"/>
      <c r="CB119" s="182"/>
      <c r="CC119" s="182"/>
      <c r="CD119" s="183"/>
      <c r="CE119" s="188"/>
      <c r="CF119" s="187"/>
      <c r="CG119" s="187"/>
      <c r="CH119" s="187"/>
      <c r="CI119" s="187"/>
      <c r="CJ119" s="187"/>
      <c r="CK119" s="187"/>
      <c r="CL119" s="187"/>
      <c r="CM119" s="187"/>
      <c r="CN119" s="201"/>
      <c r="CO119" s="251">
        <v>1171646.7576328432</v>
      </c>
      <c r="CP119" s="250">
        <v>465810.88029180659</v>
      </c>
      <c r="CQ119" s="250">
        <v>1637457.6379246498</v>
      </c>
      <c r="CR119" s="250">
        <v>1120233.7531291361</v>
      </c>
      <c r="CS119" s="252">
        <v>51413.004503706834</v>
      </c>
      <c r="CT119" s="213">
        <v>1372239.8001647377</v>
      </c>
      <c r="CU119" s="200">
        <v>465810.88029180659</v>
      </c>
      <c r="CV119" s="263">
        <v>1838050.680456544</v>
      </c>
      <c r="CW119" s="236">
        <f>AL119/('BASES BCE'!M119*1000)</f>
        <v>9.1340927572086845E-3</v>
      </c>
      <c r="CX119" s="237">
        <f>AO119/('BASES BCE'!S119*1000)</f>
        <v>8.6178073896145888E-3</v>
      </c>
      <c r="CY119" s="237">
        <f>AR119/('BASES BCE'!Y119*1000)</f>
        <v>1.4771088287402681E-2</v>
      </c>
      <c r="CZ119" s="279">
        <f>AS119/('BASES BCE'!AE119*1000)</f>
        <v>2.532170752081242E-2</v>
      </c>
      <c r="DA119" s="281">
        <v>3088748.64</v>
      </c>
      <c r="DB119" s="285">
        <v>5654568.1500000004</v>
      </c>
      <c r="DC119" s="286">
        <v>3817735.57</v>
      </c>
      <c r="DD119" s="286">
        <v>6180728.3799999999</v>
      </c>
      <c r="DE119" s="286">
        <v>3668069.35</v>
      </c>
      <c r="DF119" s="286">
        <v>134</v>
      </c>
      <c r="DG119" s="286">
        <v>12</v>
      </c>
      <c r="DH119" s="286">
        <v>27326.78</v>
      </c>
      <c r="DI119" s="286">
        <v>1318</v>
      </c>
      <c r="DJ119" s="309">
        <v>26</v>
      </c>
      <c r="DK119" s="310">
        <v>1213.0049300000001</v>
      </c>
      <c r="DL119" s="315">
        <f t="shared" si="31"/>
        <v>24.54599752997294</v>
      </c>
      <c r="DM119" s="312">
        <f t="shared" si="32"/>
        <v>24.642595511751136</v>
      </c>
      <c r="DN119" s="312">
        <f t="shared" si="33"/>
        <v>24.755021309455849</v>
      </c>
      <c r="DO119" s="312">
        <f t="shared" si="20"/>
        <v>10.149999967436241</v>
      </c>
      <c r="DP119" s="312">
        <f t="shared" si="21"/>
        <v>10.706469263896562</v>
      </c>
      <c r="DQ119" s="312">
        <f t="shared" si="22"/>
        <v>10.842495091920195</v>
      </c>
      <c r="DR119" s="312">
        <f t="shared" si="23"/>
        <v>10.975223324112953</v>
      </c>
      <c r="DS119" s="312">
        <f t="shared" si="24"/>
        <v>11.105478359432553</v>
      </c>
      <c r="DT119" s="316">
        <f t="shared" si="25"/>
        <v>11.23161139996356</v>
      </c>
    </row>
    <row r="120" spans="1:124" x14ac:dyDescent="0.25">
      <c r="A120" s="193">
        <v>11</v>
      </c>
      <c r="B120" s="192" t="s">
        <v>107</v>
      </c>
      <c r="C120" s="2">
        <v>1114</v>
      </c>
      <c r="D120" s="7" t="s">
        <v>120</v>
      </c>
      <c r="E120" s="63">
        <v>25779</v>
      </c>
      <c r="F120" s="41">
        <v>250</v>
      </c>
      <c r="G120" s="33">
        <v>1750</v>
      </c>
      <c r="H120" s="33">
        <v>960</v>
      </c>
      <c r="I120" s="33">
        <v>1351870.5714285714</v>
      </c>
      <c r="J120" s="33">
        <v>486566.85714285728</v>
      </c>
      <c r="K120" s="33">
        <v>117599</v>
      </c>
      <c r="L120" s="33">
        <v>36388.000000000007</v>
      </c>
      <c r="M120" s="33">
        <v>5574136</v>
      </c>
      <c r="N120" s="33">
        <v>280030</v>
      </c>
      <c r="O120" s="33">
        <v>45750.999999999993</v>
      </c>
      <c r="P120" s="65">
        <f t="shared" si="17"/>
        <v>7895301.4285714291</v>
      </c>
      <c r="Q120" s="71">
        <v>236.00000000000003</v>
      </c>
      <c r="R120" s="72">
        <v>273.00000000000017</v>
      </c>
      <c r="S120" s="73">
        <f t="shared" si="18"/>
        <v>509.00000000000023</v>
      </c>
      <c r="T120" s="79">
        <v>11802799.714285711</v>
      </c>
      <c r="U120" s="80">
        <v>2000044.2857142859</v>
      </c>
      <c r="V120" s="80">
        <v>313760.00000000006</v>
      </c>
      <c r="W120" s="81">
        <f t="shared" si="19"/>
        <v>14116603.999999996</v>
      </c>
      <c r="X120" s="83">
        <v>308573.00000000006</v>
      </c>
      <c r="Y120" s="85">
        <v>6214689.8571428517</v>
      </c>
      <c r="Z120" s="87"/>
      <c r="AA120" s="333">
        <v>8180.5703125</v>
      </c>
      <c r="AB120" s="333">
        <v>8332.009765625</v>
      </c>
      <c r="AC120" s="333">
        <v>8486.794921875</v>
      </c>
      <c r="AD120" s="92">
        <v>8645</v>
      </c>
      <c r="AE120" s="92">
        <v>9145</v>
      </c>
      <c r="AF120" s="92">
        <v>9307</v>
      </c>
      <c r="AG120" s="92">
        <v>9466</v>
      </c>
      <c r="AH120" s="92">
        <v>9626</v>
      </c>
      <c r="AI120" s="93">
        <v>9783</v>
      </c>
      <c r="AJ120" s="166">
        <v>53444.160000000003</v>
      </c>
      <c r="AK120" s="20">
        <v>34765.46</v>
      </c>
      <c r="AL120" s="21">
        <v>109292.05000000002</v>
      </c>
      <c r="AM120" s="101">
        <v>27738.99</v>
      </c>
      <c r="AN120" s="102">
        <v>3591.09</v>
      </c>
      <c r="AO120" s="194">
        <v>58944.19</v>
      </c>
      <c r="AP120" s="197">
        <v>35180.289999999994</v>
      </c>
      <c r="AQ120" s="195">
        <v>39879.539999999994</v>
      </c>
      <c r="AR120" s="219">
        <v>121764.90000000001</v>
      </c>
      <c r="AS120" s="222">
        <v>187930.96000000002</v>
      </c>
      <c r="AT120" s="220">
        <v>306217.34930000006</v>
      </c>
      <c r="AU120" s="240">
        <v>349757.32319999998</v>
      </c>
      <c r="AV120" s="247">
        <v>35149.079999999994</v>
      </c>
      <c r="AW120" s="248">
        <v>1456620.03</v>
      </c>
      <c r="AX120" s="241">
        <v>6878578.96</v>
      </c>
      <c r="AY120" s="173"/>
      <c r="AZ120" s="173"/>
      <c r="BA120" s="173"/>
      <c r="BB120" s="173"/>
      <c r="BC120" s="173">
        <v>6878578.96</v>
      </c>
      <c r="BD120" s="173">
        <v>5408551.5599999996</v>
      </c>
      <c r="BE120" s="173"/>
      <c r="BF120" s="173"/>
      <c r="BG120" s="173"/>
      <c r="BH120" s="173"/>
      <c r="BI120" s="174">
        <v>5408551.5599999996</v>
      </c>
      <c r="BJ120" s="176">
        <v>8067252.4900000002</v>
      </c>
      <c r="BK120" s="175"/>
      <c r="BL120" s="175"/>
      <c r="BM120" s="175"/>
      <c r="BN120" s="175">
        <v>8067252.4900000002</v>
      </c>
      <c r="BO120" s="175">
        <v>5862988.2199999997</v>
      </c>
      <c r="BP120" s="175"/>
      <c r="BQ120" s="175"/>
      <c r="BR120" s="175"/>
      <c r="BS120" s="177">
        <v>5862988.2199999997</v>
      </c>
      <c r="BT120" s="181">
        <v>16905955.420000002</v>
      </c>
      <c r="BU120" s="182"/>
      <c r="BV120" s="182"/>
      <c r="BW120" s="182"/>
      <c r="BX120" s="182"/>
      <c r="BY120" s="182">
        <v>16905955.420000002</v>
      </c>
      <c r="BZ120" s="182">
        <v>8992432.0099999998</v>
      </c>
      <c r="CA120" s="182"/>
      <c r="CB120" s="182"/>
      <c r="CC120" s="182"/>
      <c r="CD120" s="183">
        <v>8992432.0099999998</v>
      </c>
      <c r="CE120" s="188">
        <v>8834913.8300000001</v>
      </c>
      <c r="CF120" s="187"/>
      <c r="CG120" s="187"/>
      <c r="CH120" s="187"/>
      <c r="CI120" s="187">
        <f>SUM(CE120:CH120)</f>
        <v>8834913.8300000001</v>
      </c>
      <c r="CJ120" s="187">
        <v>9170695.8599999994</v>
      </c>
      <c r="CK120" s="187"/>
      <c r="CL120" s="187"/>
      <c r="CM120" s="187"/>
      <c r="CN120" s="201">
        <f>SUM(CJ120:CM120)</f>
        <v>9170695.8599999994</v>
      </c>
      <c r="CO120" s="251">
        <v>715687.33686177223</v>
      </c>
      <c r="CP120" s="250">
        <v>144335.40084448233</v>
      </c>
      <c r="CQ120" s="250">
        <v>860022.73770625459</v>
      </c>
      <c r="CR120" s="250">
        <v>690707.10420791002</v>
      </c>
      <c r="CS120" s="252">
        <v>24980.232653862113</v>
      </c>
      <c r="CT120" s="213">
        <v>689342.94469469553</v>
      </c>
      <c r="CU120" s="200">
        <v>144335.40084448233</v>
      </c>
      <c r="CV120" s="263">
        <v>833678.345539178</v>
      </c>
      <c r="CW120" s="236">
        <f>AL120/('BASES BCE'!M120*1000)</f>
        <v>1.0434388972122437E-2</v>
      </c>
      <c r="CX120" s="237">
        <f>AO120/('BASES BCE'!S120*1000)</f>
        <v>5.0864924286055458E-3</v>
      </c>
      <c r="CY120" s="237">
        <f>AR120/('BASES BCE'!Y120*1000)</f>
        <v>1.1905739570005146E-2</v>
      </c>
      <c r="CZ120" s="279">
        <f>AS120/('BASES BCE'!AE120*1000)</f>
        <v>1.9388649482742729E-2</v>
      </c>
      <c r="DA120" s="281">
        <v>154661.96</v>
      </c>
      <c r="DB120" s="285">
        <v>3615805.51</v>
      </c>
      <c r="DC120" s="286">
        <v>321037.08</v>
      </c>
      <c r="DD120" s="286">
        <v>3254956.65</v>
      </c>
      <c r="DE120" s="286">
        <v>321037.08</v>
      </c>
      <c r="DF120" s="286">
        <v>144</v>
      </c>
      <c r="DG120" s="286">
        <v>33</v>
      </c>
      <c r="DH120" s="286">
        <v>5042.78</v>
      </c>
      <c r="DI120" s="286">
        <v>404.72</v>
      </c>
      <c r="DJ120" s="309"/>
      <c r="DK120" s="310">
        <v>201.56213569596599</v>
      </c>
      <c r="DL120" s="315">
        <f t="shared" si="31"/>
        <v>37.8788717568411</v>
      </c>
      <c r="DM120" s="312">
        <f t="shared" si="32"/>
        <v>37.594920177735588</v>
      </c>
      <c r="DN120" s="312">
        <f t="shared" si="33"/>
        <v>37.313882848083331</v>
      </c>
      <c r="DO120" s="312">
        <f t="shared" si="20"/>
        <v>42.890000000000093</v>
      </c>
      <c r="DP120" s="312">
        <f t="shared" si="21"/>
        <v>45.370624638519473</v>
      </c>
      <c r="DQ120" s="312">
        <f t="shared" si="22"/>
        <v>46.174347021399754</v>
      </c>
      <c r="DR120" s="312">
        <f t="shared" si="23"/>
        <v>46.963185656448914</v>
      </c>
      <c r="DS120" s="312">
        <f t="shared" si="24"/>
        <v>47.756985540775119</v>
      </c>
      <c r="DT120" s="316">
        <f t="shared" si="25"/>
        <v>48.535901677270203</v>
      </c>
    </row>
    <row r="121" spans="1:124" x14ac:dyDescent="0.25">
      <c r="A121" s="191">
        <v>11</v>
      </c>
      <c r="B121" s="192" t="s">
        <v>107</v>
      </c>
      <c r="C121" s="2">
        <v>1115</v>
      </c>
      <c r="D121" s="7" t="s">
        <v>121</v>
      </c>
      <c r="E121" s="63">
        <v>2311</v>
      </c>
      <c r="F121" s="41">
        <v>0</v>
      </c>
      <c r="G121" s="33">
        <v>369</v>
      </c>
      <c r="H121" s="33"/>
      <c r="I121" s="33">
        <v>198500</v>
      </c>
      <c r="J121" s="33">
        <v>61849.71428571429</v>
      </c>
      <c r="K121" s="33">
        <v>8539</v>
      </c>
      <c r="L121" s="33">
        <v>4747.0000000000018</v>
      </c>
      <c r="M121" s="33">
        <v>224652</v>
      </c>
      <c r="N121" s="33">
        <v>20500</v>
      </c>
      <c r="O121" s="33">
        <v>13283.000000000002</v>
      </c>
      <c r="P121" s="65">
        <f t="shared" si="17"/>
        <v>532439.71428571432</v>
      </c>
      <c r="Q121" s="71">
        <v>65</v>
      </c>
      <c r="R121" s="72">
        <v>109</v>
      </c>
      <c r="S121" s="73">
        <f t="shared" si="18"/>
        <v>174</v>
      </c>
      <c r="T121" s="79">
        <v>629694.57142857125</v>
      </c>
      <c r="U121" s="80">
        <v>8506</v>
      </c>
      <c r="V121" s="80">
        <v>55400</v>
      </c>
      <c r="W121" s="81">
        <f t="shared" si="19"/>
        <v>693600.57142857125</v>
      </c>
      <c r="X121" s="83">
        <v>136336.00000000006</v>
      </c>
      <c r="Y121" s="85">
        <v>299787.7142857142</v>
      </c>
      <c r="Z121" s="86">
        <v>11</v>
      </c>
      <c r="AA121" s="333">
        <v>4416.0009765625</v>
      </c>
      <c r="AB121" s="333">
        <v>4389.42431640625</v>
      </c>
      <c r="AC121" s="333">
        <v>4363.091796875</v>
      </c>
      <c r="AD121" s="92">
        <v>4337</v>
      </c>
      <c r="AE121" s="92">
        <v>4524</v>
      </c>
      <c r="AF121" s="92">
        <v>4494</v>
      </c>
      <c r="AG121" s="92">
        <v>4462</v>
      </c>
      <c r="AH121" s="92">
        <v>4429</v>
      </c>
      <c r="AI121" s="93">
        <v>4394</v>
      </c>
      <c r="AJ121" s="166">
        <v>31754.61</v>
      </c>
      <c r="AK121" s="20">
        <v>22613.8</v>
      </c>
      <c r="AL121" s="21">
        <v>56890.879999999997</v>
      </c>
      <c r="AM121" s="101">
        <v>28783.06</v>
      </c>
      <c r="AN121" s="102">
        <v>16329.89</v>
      </c>
      <c r="AO121" s="194">
        <v>51187.53</v>
      </c>
      <c r="AP121" s="197">
        <v>27051.979999999996</v>
      </c>
      <c r="AQ121" s="195">
        <v>31403.590000000004</v>
      </c>
      <c r="AR121" s="219">
        <v>72456.77</v>
      </c>
      <c r="AS121" s="222">
        <v>83468.59</v>
      </c>
      <c r="AT121" s="220">
        <v>134715.51750000002</v>
      </c>
      <c r="AU121" s="240">
        <v>147844.6145</v>
      </c>
      <c r="AV121" s="247">
        <v>9869.630000000001</v>
      </c>
      <c r="AW121" s="248">
        <v>609214.06000000006</v>
      </c>
      <c r="AX121" s="241">
        <v>4361.32</v>
      </c>
      <c r="AY121" s="173"/>
      <c r="AZ121" s="173"/>
      <c r="BA121" s="173"/>
      <c r="BB121" s="173"/>
      <c r="BC121" s="173">
        <v>4361.32</v>
      </c>
      <c r="BD121" s="171"/>
      <c r="BE121" s="171"/>
      <c r="BF121" s="171"/>
      <c r="BG121" s="171"/>
      <c r="BH121" s="171"/>
      <c r="BI121" s="172"/>
      <c r="BJ121" s="176">
        <v>313296.78999999998</v>
      </c>
      <c r="BK121" s="175"/>
      <c r="BL121" s="175">
        <v>459881.38</v>
      </c>
      <c r="BM121" s="175"/>
      <c r="BN121" s="175">
        <v>773178.16999999993</v>
      </c>
      <c r="BO121" s="175">
        <v>572276.04</v>
      </c>
      <c r="BP121" s="175"/>
      <c r="BQ121" s="175">
        <v>136935.22999999998</v>
      </c>
      <c r="BR121" s="175"/>
      <c r="BS121" s="177">
        <v>709211.27</v>
      </c>
      <c r="BT121" s="181">
        <v>1311840.3800000004</v>
      </c>
      <c r="BU121" s="182"/>
      <c r="BV121" s="182">
        <v>1970946.9400000002</v>
      </c>
      <c r="BW121" s="182"/>
      <c r="BX121" s="182"/>
      <c r="BY121" s="182">
        <v>3282787.3200000008</v>
      </c>
      <c r="BZ121" s="182">
        <v>273211.55000000005</v>
      </c>
      <c r="CA121" s="182"/>
      <c r="CB121" s="182">
        <v>248814.88</v>
      </c>
      <c r="CC121" s="182"/>
      <c r="CD121" s="183">
        <v>522026.43000000005</v>
      </c>
      <c r="CE121" s="188">
        <v>631171.12</v>
      </c>
      <c r="CF121" s="187"/>
      <c r="CG121" s="187"/>
      <c r="CH121" s="187"/>
      <c r="CI121" s="187">
        <f>SUM(CE121:CH121)</f>
        <v>631171.12</v>
      </c>
      <c r="CJ121" s="187">
        <v>372760.77999999997</v>
      </c>
      <c r="CK121" s="187"/>
      <c r="CL121" s="187">
        <v>179329.38</v>
      </c>
      <c r="CM121" s="187"/>
      <c r="CN121" s="201">
        <f>SUM(CJ121:CM121)</f>
        <v>552090.15999999992</v>
      </c>
      <c r="CO121" s="251">
        <v>189298.64772601338</v>
      </c>
      <c r="CP121" s="250">
        <v>152761.69513698012</v>
      </c>
      <c r="CQ121" s="250">
        <v>342060.34286299342</v>
      </c>
      <c r="CR121" s="250">
        <v>187957.37679523524</v>
      </c>
      <c r="CS121" s="252">
        <v>1341.2709307780945</v>
      </c>
      <c r="CT121" s="213">
        <v>234199.63766331715</v>
      </c>
      <c r="CU121" s="200">
        <v>152761.69513698012</v>
      </c>
      <c r="CV121" s="263">
        <v>386961.33280029724</v>
      </c>
      <c r="CW121" s="236">
        <f>AL121/('BASES BCE'!M121*1000)</f>
        <v>7.2377829599603385E-3</v>
      </c>
      <c r="CX121" s="237">
        <f>AO121/('BASES BCE'!S121*1000)</f>
        <v>5.3389443811245659E-3</v>
      </c>
      <c r="CY121" s="237">
        <f>AR121/('BASES BCE'!Y121*1000)</f>
        <v>9.1123082175433873E-3</v>
      </c>
      <c r="CZ121" s="279">
        <f>AS121/('BASES BCE'!AE121*1000)</f>
        <v>9.9377086539730736E-3</v>
      </c>
      <c r="DA121" s="281">
        <v>15000</v>
      </c>
      <c r="DB121" s="285">
        <v>2798046.06</v>
      </c>
      <c r="DC121" s="286">
        <v>185865.28</v>
      </c>
      <c r="DD121" s="286">
        <v>2628268.2400000002</v>
      </c>
      <c r="DE121" s="286">
        <v>185865.28</v>
      </c>
      <c r="DF121" s="286">
        <v>99</v>
      </c>
      <c r="DG121" s="286">
        <v>14</v>
      </c>
      <c r="DH121" s="286">
        <v>3500</v>
      </c>
      <c r="DI121" s="286">
        <v>266.88</v>
      </c>
      <c r="DJ121" s="309"/>
      <c r="DK121" s="310">
        <v>236.73580786026201</v>
      </c>
      <c r="DL121" s="315">
        <f t="shared" si="31"/>
        <v>51.430877244495043</v>
      </c>
      <c r="DM121" s="312">
        <f t="shared" si="32"/>
        <v>51.607712686620935</v>
      </c>
      <c r="DN121" s="312">
        <f t="shared" si="33"/>
        <v>51.799976059920454</v>
      </c>
      <c r="DO121" s="312">
        <f t="shared" si="20"/>
        <v>18.32</v>
      </c>
      <c r="DP121" s="312">
        <f t="shared" si="21"/>
        <v>19.109910076089463</v>
      </c>
      <c r="DQ121" s="312">
        <f t="shared" si="22"/>
        <v>18.983186534470832</v>
      </c>
      <c r="DR121" s="312">
        <f t="shared" si="23"/>
        <v>18.848014756744291</v>
      </c>
      <c r="DS121" s="312">
        <f t="shared" si="24"/>
        <v>18.708618860963799</v>
      </c>
      <c r="DT121" s="316">
        <f t="shared" si="25"/>
        <v>18.560774729075398</v>
      </c>
    </row>
    <row r="122" spans="1:124" x14ac:dyDescent="0.25">
      <c r="A122" s="193">
        <v>11</v>
      </c>
      <c r="B122" s="192" t="s">
        <v>107</v>
      </c>
      <c r="C122" s="2">
        <v>1116</v>
      </c>
      <c r="D122" s="7" t="s">
        <v>122</v>
      </c>
      <c r="E122" s="63">
        <v>200</v>
      </c>
      <c r="F122" s="41">
        <v>4030</v>
      </c>
      <c r="G122" s="33">
        <v>2570</v>
      </c>
      <c r="H122" s="33"/>
      <c r="I122" s="33">
        <v>919455.00000000012</v>
      </c>
      <c r="J122" s="33">
        <v>378576</v>
      </c>
      <c r="K122" s="33">
        <v>27085.000000000004</v>
      </c>
      <c r="L122" s="33">
        <v>7414.7142857142862</v>
      </c>
      <c r="M122" s="33">
        <v>57028.571428571428</v>
      </c>
      <c r="N122" s="33">
        <v>44881</v>
      </c>
      <c r="O122" s="33">
        <v>9432.0000000000018</v>
      </c>
      <c r="P122" s="65">
        <f t="shared" si="17"/>
        <v>1450472.2857142857</v>
      </c>
      <c r="Q122" s="71">
        <v>114</v>
      </c>
      <c r="R122" s="72">
        <v>111.00000000000001</v>
      </c>
      <c r="S122" s="73">
        <f t="shared" si="18"/>
        <v>225</v>
      </c>
      <c r="T122" s="79">
        <v>919432.14285714296</v>
      </c>
      <c r="U122" s="80">
        <v>428675.8571428571</v>
      </c>
      <c r="V122" s="80">
        <v>8536</v>
      </c>
      <c r="W122" s="81">
        <f t="shared" si="19"/>
        <v>1356644</v>
      </c>
      <c r="X122" s="83">
        <v>72876</v>
      </c>
      <c r="Y122" s="85">
        <v>470104.28571428562</v>
      </c>
      <c r="Z122" s="86">
        <v>5</v>
      </c>
      <c r="AA122" s="333">
        <v>5120.060546875</v>
      </c>
      <c r="AB122" s="333">
        <v>5034.31103515625</v>
      </c>
      <c r="AC122" s="333">
        <v>4950.9912109375</v>
      </c>
      <c r="AD122" s="92">
        <v>4870</v>
      </c>
      <c r="AE122" s="92">
        <v>5045</v>
      </c>
      <c r="AF122" s="92">
        <v>4954</v>
      </c>
      <c r="AG122" s="92">
        <v>4863</v>
      </c>
      <c r="AH122" s="92">
        <v>4772</v>
      </c>
      <c r="AI122" s="93">
        <v>4681</v>
      </c>
      <c r="AJ122" s="166">
        <v>28148.7</v>
      </c>
      <c r="AK122" s="20">
        <v>11425.26</v>
      </c>
      <c r="AL122" s="21">
        <v>42356.97</v>
      </c>
      <c r="AM122" s="101">
        <v>41449.290000000008</v>
      </c>
      <c r="AN122" s="102">
        <v>710.84</v>
      </c>
      <c r="AO122" s="194">
        <v>48256.130000000005</v>
      </c>
      <c r="AP122" s="197">
        <v>84076.72</v>
      </c>
      <c r="AQ122" s="195">
        <v>75429.489999999991</v>
      </c>
      <c r="AR122" s="219">
        <v>172786.68000000002</v>
      </c>
      <c r="AS122" s="222">
        <v>141803.47</v>
      </c>
      <c r="AT122" s="220">
        <v>125099.54300000003</v>
      </c>
      <c r="AU122" s="240">
        <v>146236.283</v>
      </c>
      <c r="AV122" s="247">
        <v>0</v>
      </c>
      <c r="AW122" s="248">
        <v>620918.19999999995</v>
      </c>
      <c r="AX122" s="241">
        <v>15279.439999999999</v>
      </c>
      <c r="AY122" s="173"/>
      <c r="AZ122" s="173"/>
      <c r="BA122" s="173"/>
      <c r="BB122" s="173"/>
      <c r="BC122" s="173">
        <v>15279.439999999999</v>
      </c>
      <c r="BD122" s="173">
        <v>7428299.3099999996</v>
      </c>
      <c r="BE122" s="173"/>
      <c r="BF122" s="173"/>
      <c r="BG122" s="173"/>
      <c r="BH122" s="173"/>
      <c r="BI122" s="174">
        <v>7428299.3099999996</v>
      </c>
      <c r="BJ122" s="176">
        <v>67985.700000000012</v>
      </c>
      <c r="BK122" s="175"/>
      <c r="BL122" s="175">
        <v>993578.90999999992</v>
      </c>
      <c r="BM122" s="175"/>
      <c r="BN122" s="175">
        <v>1061564.6099999999</v>
      </c>
      <c r="BO122" s="175">
        <v>10403256.689999999</v>
      </c>
      <c r="BP122" s="175"/>
      <c r="BQ122" s="175">
        <v>646076.97</v>
      </c>
      <c r="BR122" s="175"/>
      <c r="BS122" s="177">
        <v>11049333.66</v>
      </c>
      <c r="BT122" s="181"/>
      <c r="BU122" s="182"/>
      <c r="BV122" s="182">
        <v>2125307.1799999997</v>
      </c>
      <c r="BW122" s="182"/>
      <c r="BX122" s="182"/>
      <c r="BY122" s="182">
        <v>2125307.1799999997</v>
      </c>
      <c r="BZ122" s="182">
        <v>13006932.799999999</v>
      </c>
      <c r="CA122" s="182"/>
      <c r="CB122" s="182">
        <v>921974.88</v>
      </c>
      <c r="CC122" s="182"/>
      <c r="CD122" s="183">
        <v>13928907.68</v>
      </c>
      <c r="CE122" s="188">
        <v>0</v>
      </c>
      <c r="CF122" s="187"/>
      <c r="CG122" s="187">
        <v>15</v>
      </c>
      <c r="CH122" s="187"/>
      <c r="CI122" s="187">
        <f>SUM(CE122:CH122)</f>
        <v>15</v>
      </c>
      <c r="CJ122" s="187">
        <v>13664898.080000002</v>
      </c>
      <c r="CK122" s="187"/>
      <c r="CL122" s="187">
        <v>1380954.25</v>
      </c>
      <c r="CM122" s="187"/>
      <c r="CN122" s="201">
        <f>SUM(CJ122:CM122)</f>
        <v>15045852.330000002</v>
      </c>
      <c r="CO122" s="251">
        <v>214169.74761881831</v>
      </c>
      <c r="CP122" s="250">
        <v>170939.25798205903</v>
      </c>
      <c r="CQ122" s="250">
        <v>385109.0056008774</v>
      </c>
      <c r="CR122" s="250">
        <v>209976.55931645399</v>
      </c>
      <c r="CS122" s="252">
        <v>4193.1883023642813</v>
      </c>
      <c r="CT122" s="213">
        <v>180665.07443097077</v>
      </c>
      <c r="CU122" s="200">
        <v>170939.25798205903</v>
      </c>
      <c r="CV122" s="263">
        <v>351604.3324130298</v>
      </c>
      <c r="CW122" s="236">
        <f>AL122/('BASES BCE'!M122*1000)</f>
        <v>4.1934047718407393E-3</v>
      </c>
      <c r="CX122" s="237">
        <f>AO122/('BASES BCE'!S122*1000)</f>
        <v>4.1672302410197207E-3</v>
      </c>
      <c r="CY122" s="237">
        <f>AR122/('BASES BCE'!Y122*1000)</f>
        <v>1.8276490876974142E-2</v>
      </c>
      <c r="CZ122" s="279">
        <f>AS122/('BASES BCE'!AE122*1000)</f>
        <v>1.6637280827075572E-2</v>
      </c>
      <c r="DA122" s="281">
        <v>1000000</v>
      </c>
      <c r="DB122" s="285">
        <v>3908529.96</v>
      </c>
      <c r="DC122" s="286">
        <v>1159253</v>
      </c>
      <c r="DD122" s="286">
        <v>3908529.96</v>
      </c>
      <c r="DE122" s="286">
        <v>1159253</v>
      </c>
      <c r="DF122" s="286">
        <v>84</v>
      </c>
      <c r="DG122" s="286">
        <v>4</v>
      </c>
      <c r="DH122" s="286">
        <v>6859.9</v>
      </c>
      <c r="DI122" s="286">
        <v>294</v>
      </c>
      <c r="DJ122" s="309"/>
      <c r="DK122" s="310">
        <v>112.54911023804</v>
      </c>
      <c r="DL122" s="315">
        <f t="shared" si="31"/>
        <v>72.68445121599089</v>
      </c>
      <c r="DM122" s="312">
        <f t="shared" si="32"/>
        <v>74.029992311826376</v>
      </c>
      <c r="DN122" s="312">
        <f t="shared" si="33"/>
        <v>75.405260014277601</v>
      </c>
      <c r="DO122" s="312">
        <f t="shared" si="20"/>
        <v>43.270000000000081</v>
      </c>
      <c r="DP122" s="312">
        <f t="shared" si="21"/>
        <v>44.824876796714662</v>
      </c>
      <c r="DQ122" s="312">
        <f t="shared" si="22"/>
        <v>44.016340862423078</v>
      </c>
      <c r="DR122" s="312">
        <f t="shared" si="23"/>
        <v>43.207804928131495</v>
      </c>
      <c r="DS122" s="312">
        <f t="shared" si="24"/>
        <v>42.399268993839918</v>
      </c>
      <c r="DT122" s="316">
        <f t="shared" si="25"/>
        <v>41.590733059548334</v>
      </c>
    </row>
    <row r="123" spans="1:124" x14ac:dyDescent="0.25">
      <c r="A123" s="191">
        <v>12</v>
      </c>
      <c r="B123" s="192" t="s">
        <v>350</v>
      </c>
      <c r="C123" s="2">
        <v>1201</v>
      </c>
      <c r="D123" s="7" t="s">
        <v>123</v>
      </c>
      <c r="E123" s="63">
        <v>181994.00000000012</v>
      </c>
      <c r="F123" s="41">
        <v>258611</v>
      </c>
      <c r="G123" s="33">
        <v>384250</v>
      </c>
      <c r="H123" s="33">
        <v>422087.99999999994</v>
      </c>
      <c r="I123" s="33">
        <v>71961824.571428567</v>
      </c>
      <c r="J123" s="33">
        <v>55788085.428571396</v>
      </c>
      <c r="K123" s="33">
        <v>2611258.4285714305</v>
      </c>
      <c r="L123" s="33">
        <v>3444051.0000000014</v>
      </c>
      <c r="M123" s="33">
        <v>141282836.85714301</v>
      </c>
      <c r="N123" s="33">
        <v>23634109.285714265</v>
      </c>
      <c r="O123" s="33">
        <v>5914005.0000000009</v>
      </c>
      <c r="P123" s="65">
        <f t="shared" si="17"/>
        <v>305701119.57142866</v>
      </c>
      <c r="Q123" s="71">
        <v>9777</v>
      </c>
      <c r="R123" s="72">
        <v>7122.0000000000045</v>
      </c>
      <c r="S123" s="73">
        <f t="shared" si="18"/>
        <v>16899.000000000004</v>
      </c>
      <c r="T123" s="79">
        <v>586975915.71428502</v>
      </c>
      <c r="U123" s="80">
        <v>183936659.57142854</v>
      </c>
      <c r="V123" s="80">
        <v>19021530.285714295</v>
      </c>
      <c r="W123" s="81">
        <f t="shared" si="19"/>
        <v>789934105.57142782</v>
      </c>
      <c r="X123" s="83">
        <v>52367587.000000022</v>
      </c>
      <c r="Y123" s="85">
        <v>203126231.7142854</v>
      </c>
      <c r="Z123" s="86">
        <v>768.99999999999977</v>
      </c>
      <c r="AA123" s="333">
        <v>146370.671875</v>
      </c>
      <c r="AB123" s="333">
        <v>148796.78125</v>
      </c>
      <c r="AC123" s="333">
        <v>151264.96875</v>
      </c>
      <c r="AD123" s="92">
        <v>153776</v>
      </c>
      <c r="AE123" s="92">
        <v>161230</v>
      </c>
      <c r="AF123" s="92">
        <v>162981</v>
      </c>
      <c r="AG123" s="92">
        <v>164690</v>
      </c>
      <c r="AH123" s="92">
        <v>166350</v>
      </c>
      <c r="AI123" s="93">
        <v>167963</v>
      </c>
      <c r="AJ123" s="166">
        <v>3941829.3800000004</v>
      </c>
      <c r="AK123" s="20">
        <v>2172641.88</v>
      </c>
      <c r="AL123" s="21">
        <v>6773656.5600000005</v>
      </c>
      <c r="AM123" s="101">
        <v>3802098.7900000005</v>
      </c>
      <c r="AN123" s="102">
        <v>1603838.6500000004</v>
      </c>
      <c r="AO123" s="194">
        <v>6300784.0500000007</v>
      </c>
      <c r="AP123" s="197">
        <v>4106832.2900000005</v>
      </c>
      <c r="AQ123" s="195">
        <v>3336825.5499999993</v>
      </c>
      <c r="AR123" s="219">
        <v>8541585.0800000001</v>
      </c>
      <c r="AS123" s="222">
        <v>10638239.129999999</v>
      </c>
      <c r="AT123" s="220">
        <v>14780172.461700002</v>
      </c>
      <c r="AU123" s="240">
        <v>19941926.304900002</v>
      </c>
      <c r="AV123" s="247">
        <v>10818334.639999999</v>
      </c>
      <c r="AW123" s="248">
        <v>57447679.650000013</v>
      </c>
      <c r="AX123" s="241">
        <v>2393.83</v>
      </c>
      <c r="AY123" s="173"/>
      <c r="AZ123" s="173"/>
      <c r="BA123" s="173"/>
      <c r="BB123" s="173"/>
      <c r="BC123" s="173">
        <v>2393.83</v>
      </c>
      <c r="BD123" s="171"/>
      <c r="BE123" s="171"/>
      <c r="BF123" s="171"/>
      <c r="BG123" s="171"/>
      <c r="BH123" s="171"/>
      <c r="BI123" s="172"/>
      <c r="BJ123" s="176">
        <v>1802.81</v>
      </c>
      <c r="BK123" s="175"/>
      <c r="BL123" s="175"/>
      <c r="BM123" s="175"/>
      <c r="BN123" s="175">
        <v>1802.81</v>
      </c>
      <c r="BO123" s="175"/>
      <c r="BP123" s="175"/>
      <c r="BQ123" s="175"/>
      <c r="BR123" s="175"/>
      <c r="BS123" s="177"/>
      <c r="BT123" s="181"/>
      <c r="BU123" s="182"/>
      <c r="BV123" s="182"/>
      <c r="BW123" s="182"/>
      <c r="BX123" s="182"/>
      <c r="BY123" s="182"/>
      <c r="BZ123" s="182"/>
      <c r="CA123" s="182"/>
      <c r="CB123" s="182"/>
      <c r="CC123" s="182"/>
      <c r="CD123" s="183"/>
      <c r="CE123" s="188"/>
      <c r="CF123" s="187"/>
      <c r="CG123" s="187"/>
      <c r="CH123" s="187"/>
      <c r="CI123" s="187"/>
      <c r="CJ123" s="187"/>
      <c r="CK123" s="187"/>
      <c r="CL123" s="187"/>
      <c r="CM123" s="187"/>
      <c r="CN123" s="201"/>
      <c r="CO123" s="251">
        <v>35797874.767131403</v>
      </c>
      <c r="CP123" s="250">
        <v>12293871.052105699</v>
      </c>
      <c r="CQ123" s="250">
        <v>48091745.819237076</v>
      </c>
      <c r="CR123" s="250">
        <v>35211911.092806719</v>
      </c>
      <c r="CS123" s="252">
        <v>585963.67432464496</v>
      </c>
      <c r="CT123" s="213">
        <v>43184170.955516391</v>
      </c>
      <c r="CU123" s="200">
        <v>12293871.052105699</v>
      </c>
      <c r="CV123" s="263">
        <v>55478042.007622138</v>
      </c>
      <c r="CW123" s="236">
        <f>AL123/('BASES BCE'!M123*1000)</f>
        <v>2.184126685036572E-2</v>
      </c>
      <c r="CX123" s="237">
        <f>AO123/('BASES BCE'!S123*1000)</f>
        <v>1.6412100828429203E-2</v>
      </c>
      <c r="CY123" s="237">
        <f>AR123/('BASES BCE'!Y123*1000)</f>
        <v>1.9747482816020599E-2</v>
      </c>
      <c r="CZ123" s="279">
        <f>AS123/('BASES BCE'!AE123*1000)</f>
        <v>2.202402012764763E-2</v>
      </c>
      <c r="DA123" s="281"/>
      <c r="DB123" s="285">
        <v>25949245.059999999</v>
      </c>
      <c r="DC123" s="286">
        <v>2862445.11</v>
      </c>
      <c r="DD123" s="286">
        <v>25607000.41</v>
      </c>
      <c r="DE123" s="286">
        <v>2598128.96</v>
      </c>
      <c r="DF123" s="286">
        <v>694</v>
      </c>
      <c r="DG123" s="286">
        <v>122</v>
      </c>
      <c r="DH123" s="286">
        <v>71299.539999999994</v>
      </c>
      <c r="DI123" s="286">
        <v>4096</v>
      </c>
      <c r="DJ123" s="309"/>
      <c r="DK123" s="310">
        <v>1087.2940699999999</v>
      </c>
      <c r="DL123" s="315">
        <f t="shared" si="31"/>
        <v>4.0614596348920582</v>
      </c>
      <c r="DM123" s="312">
        <f t="shared" si="32"/>
        <v>4.037016698165429</v>
      </c>
      <c r="DN123" s="312">
        <f t="shared" si="33"/>
        <v>4.0127983010842687</v>
      </c>
      <c r="DO123" s="312">
        <f t="shared" si="20"/>
        <v>141.42999970559944</v>
      </c>
      <c r="DP123" s="312">
        <f t="shared" si="21"/>
        <v>148.28555075261286</v>
      </c>
      <c r="DQ123" s="312">
        <f t="shared" si="22"/>
        <v>149.89597064573343</v>
      </c>
      <c r="DR123" s="312">
        <f t="shared" si="23"/>
        <v>151.46776253456437</v>
      </c>
      <c r="DS123" s="312">
        <f t="shared" si="24"/>
        <v>152.9944884183908</v>
      </c>
      <c r="DT123" s="316">
        <f t="shared" si="25"/>
        <v>154.47798772598844</v>
      </c>
    </row>
    <row r="124" spans="1:124" x14ac:dyDescent="0.25">
      <c r="A124" s="193">
        <v>12</v>
      </c>
      <c r="B124" s="192" t="s">
        <v>350</v>
      </c>
      <c r="C124" s="2">
        <v>1202</v>
      </c>
      <c r="D124" s="7" t="s">
        <v>124</v>
      </c>
      <c r="E124" s="63">
        <v>1450.9999999999998</v>
      </c>
      <c r="F124" s="41">
        <v>1050</v>
      </c>
      <c r="G124" s="33">
        <v>2970</v>
      </c>
      <c r="H124" s="33">
        <v>600</v>
      </c>
      <c r="I124" s="33">
        <v>4547215.5714285709</v>
      </c>
      <c r="J124" s="33">
        <v>870690.71428571444</v>
      </c>
      <c r="K124" s="33">
        <v>127839.71428571433</v>
      </c>
      <c r="L124" s="33">
        <v>110591.28571428568</v>
      </c>
      <c r="M124" s="33">
        <v>6691745.9999999991</v>
      </c>
      <c r="N124" s="33">
        <v>192309.71428571417</v>
      </c>
      <c r="O124" s="33">
        <v>124450.00000000001</v>
      </c>
      <c r="P124" s="65">
        <f t="shared" si="17"/>
        <v>12669462.999999998</v>
      </c>
      <c r="Q124" s="71">
        <v>569</v>
      </c>
      <c r="R124" s="72">
        <v>596</v>
      </c>
      <c r="S124" s="73">
        <f t="shared" si="18"/>
        <v>1165</v>
      </c>
      <c r="T124" s="79">
        <v>14047899.571428576</v>
      </c>
      <c r="U124" s="80">
        <v>6564430.9999999991</v>
      </c>
      <c r="V124" s="80">
        <v>603490</v>
      </c>
      <c r="W124" s="81">
        <f t="shared" si="19"/>
        <v>21215820.571428575</v>
      </c>
      <c r="X124" s="83">
        <v>1182048.0000000002</v>
      </c>
      <c r="Y124" s="85">
        <v>7800867.7142857136</v>
      </c>
      <c r="Z124" s="86">
        <v>121</v>
      </c>
      <c r="AA124" s="333">
        <v>38102.32421875</v>
      </c>
      <c r="AB124" s="333">
        <v>38620.5390625</v>
      </c>
      <c r="AC124" s="333">
        <v>39146.72265625</v>
      </c>
      <c r="AD124" s="92">
        <v>39681</v>
      </c>
      <c r="AE124" s="92">
        <v>41501</v>
      </c>
      <c r="AF124" s="92">
        <v>41774</v>
      </c>
      <c r="AG124" s="92">
        <v>42034</v>
      </c>
      <c r="AH124" s="92">
        <v>42278</v>
      </c>
      <c r="AI124" s="93">
        <v>42508</v>
      </c>
      <c r="AJ124" s="166">
        <v>387987.09</v>
      </c>
      <c r="AK124" s="20">
        <v>131520.07</v>
      </c>
      <c r="AL124" s="21">
        <v>609049.52999999991</v>
      </c>
      <c r="AM124" s="101">
        <v>354669.82000000007</v>
      </c>
      <c r="AN124" s="102">
        <v>115164.42</v>
      </c>
      <c r="AO124" s="194">
        <v>582171.26000000013</v>
      </c>
      <c r="AP124" s="197">
        <v>367175.87000000005</v>
      </c>
      <c r="AQ124" s="195">
        <v>234137.86</v>
      </c>
      <c r="AR124" s="219">
        <v>758666.49</v>
      </c>
      <c r="AS124" s="222">
        <v>654553.9800000001</v>
      </c>
      <c r="AT124" s="220">
        <v>701270.11800000013</v>
      </c>
      <c r="AU124" s="240">
        <v>908728.35550000018</v>
      </c>
      <c r="AV124" s="247">
        <v>21728.2</v>
      </c>
      <c r="AW124" s="248">
        <v>7294118.29</v>
      </c>
      <c r="AX124" s="241"/>
      <c r="AY124" s="173">
        <v>2453760.2999999998</v>
      </c>
      <c r="AZ124" s="173"/>
      <c r="BA124" s="173"/>
      <c r="BB124" s="173"/>
      <c r="BC124" s="173">
        <v>2453760.2999999998</v>
      </c>
      <c r="BD124" s="173"/>
      <c r="BE124" s="173">
        <v>1257797.3600000001</v>
      </c>
      <c r="BF124" s="173"/>
      <c r="BG124" s="173"/>
      <c r="BH124" s="173"/>
      <c r="BI124" s="174">
        <v>1257797.3600000001</v>
      </c>
      <c r="BJ124" s="176"/>
      <c r="BK124" s="175">
        <v>2763296.04</v>
      </c>
      <c r="BL124" s="175"/>
      <c r="BM124" s="175"/>
      <c r="BN124" s="175">
        <v>2763296.04</v>
      </c>
      <c r="BO124" s="175"/>
      <c r="BP124" s="175">
        <v>2949189.54</v>
      </c>
      <c r="BQ124" s="175"/>
      <c r="BR124" s="175"/>
      <c r="BS124" s="177">
        <v>2949189.54</v>
      </c>
      <c r="BT124" s="181"/>
      <c r="BU124" s="182">
        <v>9907087.5800000001</v>
      </c>
      <c r="BV124" s="182"/>
      <c r="BW124" s="182"/>
      <c r="BX124" s="182"/>
      <c r="BY124" s="182">
        <v>9907087.5800000001</v>
      </c>
      <c r="BZ124" s="182"/>
      <c r="CA124" s="182">
        <v>4026241.08</v>
      </c>
      <c r="CB124" s="182"/>
      <c r="CC124" s="182"/>
      <c r="CD124" s="183">
        <v>4026241.08</v>
      </c>
      <c r="CE124" s="188"/>
      <c r="CF124" s="187">
        <v>5716008.7400000002</v>
      </c>
      <c r="CG124" s="187"/>
      <c r="CH124" s="187"/>
      <c r="CI124" s="187">
        <f>SUM(CE124:CH124)</f>
        <v>5716008.7400000002</v>
      </c>
      <c r="CJ124" s="187"/>
      <c r="CK124" s="187">
        <v>4429805.34</v>
      </c>
      <c r="CL124" s="187"/>
      <c r="CM124" s="187"/>
      <c r="CN124" s="201">
        <f>SUM(CJ124:CM124)</f>
        <v>4429805.34</v>
      </c>
      <c r="CO124" s="251">
        <v>3191914.682065031</v>
      </c>
      <c r="CP124" s="250">
        <v>1481612.9432597654</v>
      </c>
      <c r="CQ124" s="250">
        <v>4673527.6253247941</v>
      </c>
      <c r="CR124" s="250">
        <v>3148719.7286544782</v>
      </c>
      <c r="CS124" s="252">
        <v>43194.95341055264</v>
      </c>
      <c r="CT124" s="213">
        <v>3719842.4768225546</v>
      </c>
      <c r="CU124" s="200">
        <v>1481612.9432597654</v>
      </c>
      <c r="CV124" s="263">
        <v>5201455.4200823205</v>
      </c>
      <c r="CW124" s="236">
        <f>AL124/('BASES BCE'!M124*1000)</f>
        <v>7.2855737350618205E-3</v>
      </c>
      <c r="CX124" s="237">
        <f>AO124/('BASES BCE'!S124*1000)</f>
        <v>6.3808211371446134E-3</v>
      </c>
      <c r="CY124" s="237">
        <f>AR124/('BASES BCE'!Y124*1000)</f>
        <v>6.7547056515874929E-3</v>
      </c>
      <c r="CZ124" s="279">
        <f>AS124/('BASES BCE'!AE124*1000)</f>
        <v>5.3700615203033219E-3</v>
      </c>
      <c r="DA124" s="281">
        <v>100615.11</v>
      </c>
      <c r="DB124" s="285">
        <v>8474421.3100000005</v>
      </c>
      <c r="DC124" s="286">
        <v>231893.31</v>
      </c>
      <c r="DD124" s="286">
        <v>7844717.71</v>
      </c>
      <c r="DE124" s="286">
        <v>100615.11</v>
      </c>
      <c r="DF124" s="286">
        <v>183</v>
      </c>
      <c r="DG124" s="286">
        <v>21</v>
      </c>
      <c r="DH124" s="286"/>
      <c r="DI124" s="286">
        <v>1850.03</v>
      </c>
      <c r="DJ124" s="309"/>
      <c r="DK124" s="310">
        <v>517.08365910867894</v>
      </c>
      <c r="DL124" s="315">
        <f t="shared" si="31"/>
        <v>9.9018030384110105</v>
      </c>
      <c r="DM124" s="312">
        <f t="shared" si="32"/>
        <v>9.7359700823540329</v>
      </c>
      <c r="DN124" s="312">
        <f t="shared" si="33"/>
        <v>9.574835954924108</v>
      </c>
      <c r="DO124" s="312">
        <f t="shared" si="20"/>
        <v>76.739999999999952</v>
      </c>
      <c r="DP124" s="312">
        <f t="shared" si="21"/>
        <v>80.259739925909074</v>
      </c>
      <c r="DQ124" s="312">
        <f t="shared" si="22"/>
        <v>80.787700914795451</v>
      </c>
      <c r="DR124" s="312">
        <f t="shared" si="23"/>
        <v>81.290520904211036</v>
      </c>
      <c r="DS124" s="312">
        <f t="shared" si="24"/>
        <v>81.762398125047213</v>
      </c>
      <c r="DT124" s="316">
        <f t="shared" si="25"/>
        <v>82.207200423376378</v>
      </c>
    </row>
    <row r="125" spans="1:124" x14ac:dyDescent="0.25">
      <c r="A125" s="191">
        <v>12</v>
      </c>
      <c r="B125" s="192" t="s">
        <v>350</v>
      </c>
      <c r="C125" s="2">
        <v>1203</v>
      </c>
      <c r="D125" s="7" t="s">
        <v>125</v>
      </c>
      <c r="E125" s="63">
        <v>79123</v>
      </c>
      <c r="F125" s="41">
        <v>1300</v>
      </c>
      <c r="G125" s="33">
        <v>7563</v>
      </c>
      <c r="H125" s="33">
        <v>164</v>
      </c>
      <c r="I125" s="33">
        <v>5560300.9999999991</v>
      </c>
      <c r="J125" s="33">
        <v>4248713.0000000019</v>
      </c>
      <c r="K125" s="33">
        <v>405654.42857142841</v>
      </c>
      <c r="L125" s="33">
        <v>421664.14285714255</v>
      </c>
      <c r="M125" s="33">
        <v>7744478.7142857183</v>
      </c>
      <c r="N125" s="33">
        <v>458455.42857142846</v>
      </c>
      <c r="O125" s="33">
        <v>138850.00000000003</v>
      </c>
      <c r="P125" s="65">
        <f t="shared" si="17"/>
        <v>18987143.71428572</v>
      </c>
      <c r="Q125" s="71">
        <v>1168</v>
      </c>
      <c r="R125" s="72">
        <v>774.00000000000034</v>
      </c>
      <c r="S125" s="73">
        <f t="shared" si="18"/>
        <v>1942.0000000000005</v>
      </c>
      <c r="T125" s="79">
        <v>29820336.428571418</v>
      </c>
      <c r="U125" s="80">
        <v>772589.7142857142</v>
      </c>
      <c r="V125" s="80">
        <v>1112552.7142857143</v>
      </c>
      <c r="W125" s="81">
        <f t="shared" si="19"/>
        <v>31705478.857142843</v>
      </c>
      <c r="X125" s="83">
        <v>1051050.9999999998</v>
      </c>
      <c r="Y125" s="85">
        <v>12820510.285714297</v>
      </c>
      <c r="Z125" s="86">
        <v>293.00000000000011</v>
      </c>
      <c r="AA125" s="333">
        <v>22698.224609375</v>
      </c>
      <c r="AB125" s="333">
        <v>23176.66015625</v>
      </c>
      <c r="AC125" s="333">
        <v>23665.181640625</v>
      </c>
      <c r="AD125" s="92">
        <v>24164</v>
      </c>
      <c r="AE125" s="92">
        <v>25400</v>
      </c>
      <c r="AF125" s="92">
        <v>25789</v>
      </c>
      <c r="AG125" s="92">
        <v>26173</v>
      </c>
      <c r="AH125" s="92">
        <v>26552</v>
      </c>
      <c r="AI125" s="93">
        <v>26927</v>
      </c>
      <c r="AJ125" s="166">
        <v>204883.61999999997</v>
      </c>
      <c r="AK125" s="20">
        <v>53771.779999999992</v>
      </c>
      <c r="AL125" s="21">
        <v>332318.88</v>
      </c>
      <c r="AM125" s="101">
        <v>242123.33000000005</v>
      </c>
      <c r="AN125" s="102">
        <v>45800.130000000005</v>
      </c>
      <c r="AO125" s="194">
        <v>366196.27</v>
      </c>
      <c r="AP125" s="197">
        <v>273399.94</v>
      </c>
      <c r="AQ125" s="195">
        <v>60922.03</v>
      </c>
      <c r="AR125" s="219">
        <v>442736.14000000007</v>
      </c>
      <c r="AS125" s="222">
        <v>543409.54</v>
      </c>
      <c r="AT125" s="220">
        <v>769598.08749999991</v>
      </c>
      <c r="AU125" s="240">
        <v>939538.67369999993</v>
      </c>
      <c r="AV125" s="247">
        <v>4171557.73</v>
      </c>
      <c r="AW125" s="248">
        <v>7486261.5199999996</v>
      </c>
      <c r="AX125" s="241">
        <v>5778101.3100000005</v>
      </c>
      <c r="AY125" s="173">
        <v>1027025.49</v>
      </c>
      <c r="AZ125" s="173"/>
      <c r="BA125" s="173">
        <v>355.59</v>
      </c>
      <c r="BB125" s="173"/>
      <c r="BC125" s="173">
        <v>6805482.3900000006</v>
      </c>
      <c r="BD125" s="173">
        <v>5996885.6200000001</v>
      </c>
      <c r="BE125" s="173">
        <v>170198.29</v>
      </c>
      <c r="BF125" s="173"/>
      <c r="BG125" s="173"/>
      <c r="BH125" s="173"/>
      <c r="BI125" s="174">
        <v>6167083.9100000001</v>
      </c>
      <c r="BJ125" s="176">
        <v>8248680.4999999991</v>
      </c>
      <c r="BK125" s="175">
        <v>2059913.71</v>
      </c>
      <c r="BL125" s="175">
        <v>4373730.58</v>
      </c>
      <c r="BM125" s="175"/>
      <c r="BN125" s="175">
        <v>14682324.789999999</v>
      </c>
      <c r="BO125" s="175">
        <v>8419828.7699999996</v>
      </c>
      <c r="BP125" s="175">
        <v>829200.77</v>
      </c>
      <c r="BQ125" s="175">
        <v>2894279.28</v>
      </c>
      <c r="BR125" s="175"/>
      <c r="BS125" s="177">
        <v>12143308.819999998</v>
      </c>
      <c r="BT125" s="181">
        <v>16626661.32</v>
      </c>
      <c r="BU125" s="182">
        <v>4771164.38</v>
      </c>
      <c r="BV125" s="182">
        <v>5930680.5199999996</v>
      </c>
      <c r="BW125" s="182"/>
      <c r="BX125" s="182">
        <v>20283330.559999999</v>
      </c>
      <c r="BY125" s="182">
        <v>27328506.219999999</v>
      </c>
      <c r="BZ125" s="182">
        <v>10612795.15</v>
      </c>
      <c r="CA125" s="182">
        <v>1219284.07</v>
      </c>
      <c r="CB125" s="182">
        <v>3225695.94</v>
      </c>
      <c r="CC125" s="182"/>
      <c r="CD125" s="183">
        <v>15057775.16</v>
      </c>
      <c r="CE125" s="188">
        <v>8953053.6100000013</v>
      </c>
      <c r="CF125" s="187">
        <v>2075068.72</v>
      </c>
      <c r="CG125" s="187"/>
      <c r="CH125" s="187"/>
      <c r="CI125" s="187">
        <f>SUM(CE125:CH125)</f>
        <v>11028122.330000002</v>
      </c>
      <c r="CJ125" s="187">
        <v>12755834.249999998</v>
      </c>
      <c r="CK125" s="187">
        <v>1528577.86</v>
      </c>
      <c r="CL125" s="187">
        <v>2809619.42</v>
      </c>
      <c r="CM125" s="187"/>
      <c r="CN125" s="201">
        <f>SUM(CJ125:CM125)</f>
        <v>17094031.529999997</v>
      </c>
      <c r="CO125" s="251">
        <v>2304470.6460276446</v>
      </c>
      <c r="CP125" s="250">
        <v>792642.84997448476</v>
      </c>
      <c r="CQ125" s="250">
        <v>3097113.4960021297</v>
      </c>
      <c r="CR125" s="250">
        <v>2292777.5034994367</v>
      </c>
      <c r="CS125" s="252">
        <v>11693.142528208327</v>
      </c>
      <c r="CT125" s="213">
        <v>2587472.6909214398</v>
      </c>
      <c r="CU125" s="200">
        <v>792642.84997448476</v>
      </c>
      <c r="CV125" s="263">
        <v>3380115.5408959254</v>
      </c>
      <c r="CW125" s="236">
        <f>AL125/('BASES BCE'!M125*1000)</f>
        <v>7.157225527180548E-3</v>
      </c>
      <c r="CX125" s="237">
        <f>AO125/('BASES BCE'!S125*1000)</f>
        <v>5.2806779040113884E-3</v>
      </c>
      <c r="CY125" s="237">
        <f>AR125/('BASES BCE'!Y125*1000)</f>
        <v>8.6828331828252212E-3</v>
      </c>
      <c r="CZ125" s="279">
        <f>AS125/('BASES BCE'!AE125*1000)</f>
        <v>1.0720632982560457E-2</v>
      </c>
      <c r="DA125" s="281">
        <v>365493.35</v>
      </c>
      <c r="DB125" s="285">
        <v>3738770.91</v>
      </c>
      <c r="DC125" s="286">
        <v>550533.51</v>
      </c>
      <c r="DD125" s="286">
        <v>3152536.5</v>
      </c>
      <c r="DE125" s="286">
        <v>356924.18</v>
      </c>
      <c r="DF125" s="286">
        <v>231</v>
      </c>
      <c r="DG125" s="286">
        <v>19</v>
      </c>
      <c r="DH125" s="286">
        <v>344.16</v>
      </c>
      <c r="DI125" s="286">
        <v>235</v>
      </c>
      <c r="DJ125" s="309">
        <v>385</v>
      </c>
      <c r="DK125" s="310">
        <v>362.87730890524102</v>
      </c>
      <c r="DL125" s="315">
        <f t="shared" si="31"/>
        <v>403.36132429052515</v>
      </c>
      <c r="DM125" s="312">
        <f t="shared" si="32"/>
        <v>410.0470809235847</v>
      </c>
      <c r="DN125" s="312">
        <f t="shared" si="33"/>
        <v>416.84879444887025</v>
      </c>
      <c r="DO125" s="312">
        <f t="shared" si="20"/>
        <v>66.59</v>
      </c>
      <c r="DP125" s="312">
        <f t="shared" si="21"/>
        <v>69.996109915576895</v>
      </c>
      <c r="DQ125" s="312">
        <f t="shared" si="22"/>
        <v>71.068097583181597</v>
      </c>
      <c r="DR125" s="312">
        <f t="shared" si="23"/>
        <v>72.126306488991887</v>
      </c>
      <c r="DS125" s="312">
        <f t="shared" si="24"/>
        <v>73.170736633007778</v>
      </c>
      <c r="DT125" s="316">
        <f t="shared" si="25"/>
        <v>74.20414376758815</v>
      </c>
    </row>
    <row r="126" spans="1:124" x14ac:dyDescent="0.25">
      <c r="A126" s="193">
        <v>12</v>
      </c>
      <c r="B126" s="192" t="s">
        <v>350</v>
      </c>
      <c r="C126" s="2">
        <v>1204</v>
      </c>
      <c r="D126" s="7" t="s">
        <v>126</v>
      </c>
      <c r="E126" s="63">
        <v>1095593.9999999998</v>
      </c>
      <c r="F126" s="41">
        <v>50</v>
      </c>
      <c r="G126" s="33">
        <v>1350</v>
      </c>
      <c r="H126" s="33"/>
      <c r="I126" s="33">
        <v>81861699.142857134</v>
      </c>
      <c r="J126" s="33">
        <v>1823675.142857143</v>
      </c>
      <c r="K126" s="33">
        <v>94376.428571428551</v>
      </c>
      <c r="L126" s="33">
        <v>261703.14285714275</v>
      </c>
      <c r="M126" s="33">
        <v>22512635.714285713</v>
      </c>
      <c r="N126" s="33">
        <v>651884.28571428591</v>
      </c>
      <c r="O126" s="33">
        <v>246759.00000000006</v>
      </c>
      <c r="P126" s="65">
        <f t="shared" si="17"/>
        <v>107454132.85714287</v>
      </c>
      <c r="Q126" s="71">
        <v>1013.0000000000005</v>
      </c>
      <c r="R126" s="72">
        <v>853.00000000000034</v>
      </c>
      <c r="S126" s="73">
        <f t="shared" si="18"/>
        <v>1866.0000000000009</v>
      </c>
      <c r="T126" s="79">
        <v>194119346.28571388</v>
      </c>
      <c r="U126" s="80">
        <v>2341535</v>
      </c>
      <c r="V126" s="80">
        <v>501590.00000000006</v>
      </c>
      <c r="W126" s="81">
        <f t="shared" si="19"/>
        <v>196962471.28571388</v>
      </c>
      <c r="X126" s="83">
        <v>2318806</v>
      </c>
      <c r="Y126" s="85">
        <v>24692390.428571437</v>
      </c>
      <c r="Z126" s="86">
        <v>22</v>
      </c>
      <c r="AA126" s="333">
        <v>33913.25390625</v>
      </c>
      <c r="AB126" s="333">
        <v>34746.01171875</v>
      </c>
      <c r="AC126" s="333">
        <v>35600.3984375</v>
      </c>
      <c r="AD126" s="92">
        <v>36477</v>
      </c>
      <c r="AE126" s="92">
        <v>38416</v>
      </c>
      <c r="AF126" s="92">
        <v>39131</v>
      </c>
      <c r="AG126" s="92">
        <v>39842</v>
      </c>
      <c r="AH126" s="92">
        <v>40551</v>
      </c>
      <c r="AI126" s="93">
        <v>41257</v>
      </c>
      <c r="AJ126" s="166">
        <v>359470.41</v>
      </c>
      <c r="AK126" s="20">
        <v>185540.41</v>
      </c>
      <c r="AL126" s="21">
        <v>620802.78</v>
      </c>
      <c r="AM126" s="101">
        <v>435752.39999999997</v>
      </c>
      <c r="AN126" s="102">
        <v>163885.13</v>
      </c>
      <c r="AO126" s="194">
        <v>703700.9800000001</v>
      </c>
      <c r="AP126" s="197">
        <v>886691.04999999993</v>
      </c>
      <c r="AQ126" s="195">
        <v>313209.27</v>
      </c>
      <c r="AR126" s="219">
        <v>1347441.3099999998</v>
      </c>
      <c r="AS126" s="222">
        <v>1556909.94</v>
      </c>
      <c r="AT126" s="220">
        <v>1460934.8053999997</v>
      </c>
      <c r="AU126" s="240">
        <v>1204039.6767</v>
      </c>
      <c r="AV126" s="247">
        <v>3826248.5100000002</v>
      </c>
      <c r="AW126" s="248">
        <v>8723236.4299999997</v>
      </c>
      <c r="AX126" s="241">
        <v>3125.47</v>
      </c>
      <c r="AY126" s="173"/>
      <c r="AZ126" s="173"/>
      <c r="BA126" s="173"/>
      <c r="BB126" s="173"/>
      <c r="BC126" s="173">
        <v>3125.47</v>
      </c>
      <c r="BD126" s="171"/>
      <c r="BE126" s="171"/>
      <c r="BF126" s="171"/>
      <c r="BG126" s="171"/>
      <c r="BH126" s="171"/>
      <c r="BI126" s="172"/>
      <c r="BJ126" s="176">
        <v>41643.32</v>
      </c>
      <c r="BK126" s="175"/>
      <c r="BL126" s="175"/>
      <c r="BM126" s="175"/>
      <c r="BN126" s="175">
        <v>41643.32</v>
      </c>
      <c r="BO126" s="175"/>
      <c r="BP126" s="175"/>
      <c r="BQ126" s="175"/>
      <c r="BR126" s="175"/>
      <c r="BS126" s="177"/>
      <c r="BT126" s="181"/>
      <c r="BU126" s="182"/>
      <c r="BV126" s="182"/>
      <c r="BW126" s="182"/>
      <c r="BX126" s="182"/>
      <c r="BY126" s="182"/>
      <c r="BZ126" s="182"/>
      <c r="CA126" s="182"/>
      <c r="CB126" s="182"/>
      <c r="CC126" s="182"/>
      <c r="CD126" s="183"/>
      <c r="CE126" s="188"/>
      <c r="CF126" s="187"/>
      <c r="CG126" s="187"/>
      <c r="CH126" s="187"/>
      <c r="CI126" s="187"/>
      <c r="CJ126" s="187"/>
      <c r="CK126" s="187"/>
      <c r="CL126" s="187"/>
      <c r="CM126" s="187"/>
      <c r="CN126" s="201"/>
      <c r="CO126" s="251">
        <v>3974877.1025791592</v>
      </c>
      <c r="CP126" s="250">
        <v>1563469.387882127</v>
      </c>
      <c r="CQ126" s="250">
        <v>5538346.4904612871</v>
      </c>
      <c r="CR126" s="250">
        <v>3928985.8411444407</v>
      </c>
      <c r="CS126" s="252">
        <v>45891.261434717191</v>
      </c>
      <c r="CT126" s="213">
        <v>4186569.7233269024</v>
      </c>
      <c r="CU126" s="200">
        <v>1563469.387882127</v>
      </c>
      <c r="CV126" s="263">
        <v>5750039.1112090275</v>
      </c>
      <c r="CW126" s="236">
        <f>AL126/('BASES BCE'!M126*1000)</f>
        <v>8.2551035333915876E-3</v>
      </c>
      <c r="CX126" s="237">
        <f>AO126/('BASES BCE'!S126*1000)</f>
        <v>8.097303570406774E-3</v>
      </c>
      <c r="CY126" s="237">
        <f>AR126/('BASES BCE'!Y126*1000)</f>
        <v>1.2104291748684135E-2</v>
      </c>
      <c r="CZ126" s="279">
        <f>AS126/('BASES BCE'!AE126*1000)</f>
        <v>1.2531295673091976E-2</v>
      </c>
      <c r="DA126" s="281">
        <v>278610</v>
      </c>
      <c r="DB126" s="285">
        <v>8806491.5399999991</v>
      </c>
      <c r="DC126" s="286">
        <v>365184.77</v>
      </c>
      <c r="DD126" s="286">
        <v>7204811.3099999996</v>
      </c>
      <c r="DE126" s="286">
        <v>294591.02</v>
      </c>
      <c r="DF126" s="286">
        <v>279</v>
      </c>
      <c r="DG126" s="286">
        <v>28</v>
      </c>
      <c r="DH126" s="286">
        <v>8858.51</v>
      </c>
      <c r="DI126" s="286">
        <v>392.85</v>
      </c>
      <c r="DJ126" s="309"/>
      <c r="DK126" s="310">
        <v>336.41058747579098</v>
      </c>
      <c r="DL126" s="315">
        <f t="shared" si="31"/>
        <v>113.26137059075748</v>
      </c>
      <c r="DM126" s="312">
        <f t="shared" si="32"/>
        <v>114.80179429632024</v>
      </c>
      <c r="DN126" s="312">
        <f t="shared" si="33"/>
        <v>116.36590557384613</v>
      </c>
      <c r="DO126" s="312">
        <f t="shared" si="20"/>
        <v>108.42999999999995</v>
      </c>
      <c r="DP126" s="312">
        <f t="shared" si="21"/>
        <v>114.19379005948949</v>
      </c>
      <c r="DQ126" s="312">
        <f t="shared" si="22"/>
        <v>116.31916906543844</v>
      </c>
      <c r="DR126" s="312">
        <f t="shared" si="23"/>
        <v>118.43265783918629</v>
      </c>
      <c r="DS126" s="312">
        <f t="shared" si="24"/>
        <v>120.54020149683357</v>
      </c>
      <c r="DT126" s="316">
        <f t="shared" si="25"/>
        <v>122.63882748033002</v>
      </c>
    </row>
    <row r="127" spans="1:124" x14ac:dyDescent="0.25">
      <c r="A127" s="191">
        <v>12</v>
      </c>
      <c r="B127" s="192" t="s">
        <v>350</v>
      </c>
      <c r="C127" s="2">
        <v>1205</v>
      </c>
      <c r="D127" s="7" t="s">
        <v>127</v>
      </c>
      <c r="E127" s="63">
        <v>2630708.0000000028</v>
      </c>
      <c r="F127" s="41">
        <v>1870326</v>
      </c>
      <c r="G127" s="33">
        <v>3691146</v>
      </c>
      <c r="H127" s="33">
        <v>984388</v>
      </c>
      <c r="I127" s="33">
        <v>65603285.000000075</v>
      </c>
      <c r="J127" s="33">
        <v>54456825.428571425</v>
      </c>
      <c r="K127" s="33">
        <v>40002393.999999993</v>
      </c>
      <c r="L127" s="33">
        <v>10205901.999999996</v>
      </c>
      <c r="M127" s="33">
        <v>204514376.4285709</v>
      </c>
      <c r="N127" s="33">
        <v>43067463.428571559</v>
      </c>
      <c r="O127" s="33">
        <v>3031713.285714292</v>
      </c>
      <c r="P127" s="65">
        <f t="shared" si="17"/>
        <v>427427819.57142824</v>
      </c>
      <c r="Q127" s="71">
        <v>10484.000000000007</v>
      </c>
      <c r="R127" s="72">
        <v>8432.0000000000164</v>
      </c>
      <c r="S127" s="73">
        <f t="shared" si="18"/>
        <v>18916.000000000022</v>
      </c>
      <c r="T127" s="79">
        <v>780981548.14285862</v>
      </c>
      <c r="U127" s="80">
        <v>25855141.999999996</v>
      </c>
      <c r="V127" s="80">
        <v>40715111.571428552</v>
      </c>
      <c r="W127" s="81">
        <f t="shared" si="19"/>
        <v>847551801.71428716</v>
      </c>
      <c r="X127" s="83">
        <v>19565965.142857093</v>
      </c>
      <c r="Y127" s="85">
        <v>309179497.85714304</v>
      </c>
      <c r="Z127" s="86">
        <v>1246.9999999999991</v>
      </c>
      <c r="AA127" s="333">
        <v>161347</v>
      </c>
      <c r="AB127" s="333">
        <v>165323.921875</v>
      </c>
      <c r="AC127" s="333">
        <v>169399.109375</v>
      </c>
      <c r="AD127" s="92">
        <v>173575</v>
      </c>
      <c r="AE127" s="92">
        <v>182855</v>
      </c>
      <c r="AF127" s="92">
        <v>186349</v>
      </c>
      <c r="AG127" s="92">
        <v>189834</v>
      </c>
      <c r="AH127" s="92">
        <v>193308</v>
      </c>
      <c r="AI127" s="93">
        <v>196769</v>
      </c>
      <c r="AJ127" s="166">
        <v>6044271.2700000023</v>
      </c>
      <c r="AK127" s="20">
        <v>4355237.629999998</v>
      </c>
      <c r="AL127" s="21">
        <v>11675805.519999998</v>
      </c>
      <c r="AM127" s="101">
        <v>5841838</v>
      </c>
      <c r="AN127" s="102">
        <v>4812048.6000000006</v>
      </c>
      <c r="AO127" s="194">
        <v>12262916.83</v>
      </c>
      <c r="AP127" s="197">
        <v>6999778.9499999993</v>
      </c>
      <c r="AQ127" s="195">
        <v>7344842.04</v>
      </c>
      <c r="AR127" s="219">
        <v>16626935.93</v>
      </c>
      <c r="AS127" s="222">
        <v>19944272.920000002</v>
      </c>
      <c r="AT127" s="220">
        <v>21537897.045600004</v>
      </c>
      <c r="AU127" s="240">
        <v>20419011.229700003</v>
      </c>
      <c r="AV127" s="247">
        <v>18054401.100000001</v>
      </c>
      <c r="AW127" s="248">
        <v>67124290.579999998</v>
      </c>
      <c r="AX127" s="241">
        <v>1725498.77</v>
      </c>
      <c r="AY127" s="173">
        <v>6573406.54</v>
      </c>
      <c r="AZ127" s="173"/>
      <c r="BA127" s="173"/>
      <c r="BB127" s="173"/>
      <c r="BC127" s="173">
        <v>8298905.3100000005</v>
      </c>
      <c r="BD127" s="173">
        <v>6776300.3499999996</v>
      </c>
      <c r="BE127" s="173">
        <v>2670328.9300000002</v>
      </c>
      <c r="BF127" s="173"/>
      <c r="BG127" s="173"/>
      <c r="BH127" s="173"/>
      <c r="BI127" s="174">
        <v>9446629.2799999993</v>
      </c>
      <c r="BJ127" s="176">
        <v>1852965.63</v>
      </c>
      <c r="BK127" s="175">
        <v>9194355.75</v>
      </c>
      <c r="BL127" s="175">
        <v>7712047.9900000002</v>
      </c>
      <c r="BM127" s="175"/>
      <c r="BN127" s="175">
        <v>18759369.370000001</v>
      </c>
      <c r="BO127" s="175">
        <v>7101716.8999999994</v>
      </c>
      <c r="BP127" s="175">
        <v>6616071.2400000002</v>
      </c>
      <c r="BQ127" s="175">
        <v>4271278.1099999994</v>
      </c>
      <c r="BR127" s="175"/>
      <c r="BS127" s="177">
        <v>17989066.25</v>
      </c>
      <c r="BT127" s="181">
        <v>4640428.96</v>
      </c>
      <c r="BU127" s="182">
        <v>37098290.819999993</v>
      </c>
      <c r="BV127" s="182">
        <v>15373112.6</v>
      </c>
      <c r="BW127" s="182"/>
      <c r="BX127" s="182"/>
      <c r="BY127" s="182">
        <v>57111832.379999988</v>
      </c>
      <c r="BZ127" s="182">
        <v>6209685.3500000006</v>
      </c>
      <c r="CA127" s="182">
        <v>10952374.66</v>
      </c>
      <c r="CB127" s="182">
        <v>5681903.7400000002</v>
      </c>
      <c r="CC127" s="182"/>
      <c r="CD127" s="183">
        <v>22843963.75</v>
      </c>
      <c r="CE127" s="188">
        <v>2358380.71</v>
      </c>
      <c r="CF127" s="187">
        <v>24801658.579999998</v>
      </c>
      <c r="CG127" s="187"/>
      <c r="CH127" s="187"/>
      <c r="CI127" s="187">
        <f>SUM(CE127:CH127)</f>
        <v>27160039.289999999</v>
      </c>
      <c r="CJ127" s="187">
        <v>5904170.9399999995</v>
      </c>
      <c r="CK127" s="187">
        <v>13980878.970000003</v>
      </c>
      <c r="CL127" s="187">
        <v>4116476.87</v>
      </c>
      <c r="CM127" s="187"/>
      <c r="CN127" s="201">
        <f>SUM(CJ127:CM127)</f>
        <v>24001526.780000005</v>
      </c>
      <c r="CO127" s="251">
        <v>21705485.185274351</v>
      </c>
      <c r="CP127" s="250">
        <v>7335223.8580529504</v>
      </c>
      <c r="CQ127" s="250">
        <v>29040709.043327305</v>
      </c>
      <c r="CR127" s="250">
        <v>20640214.953504793</v>
      </c>
      <c r="CS127" s="252">
        <v>1065270.231769569</v>
      </c>
      <c r="CT127" s="213">
        <v>23941690.601266038</v>
      </c>
      <c r="CU127" s="200">
        <v>7335223.8580529504</v>
      </c>
      <c r="CV127" s="263">
        <v>31276914.459318984</v>
      </c>
      <c r="CW127" s="236">
        <f>AL127/('BASES BCE'!M127*1000)</f>
        <v>2.3668597607100668E-2</v>
      </c>
      <c r="CX127" s="237">
        <f>AO127/('BASES BCE'!S127*1000)</f>
        <v>2.0400674744698692E-2</v>
      </c>
      <c r="CY127" s="237">
        <f>AR127/('BASES BCE'!Y127*1000)</f>
        <v>3.1676322507155366E-2</v>
      </c>
      <c r="CZ127" s="279">
        <f>AS127/('BASES BCE'!AE127*1000)</f>
        <v>3.8947369337258182E-2</v>
      </c>
      <c r="DA127" s="281">
        <v>1336397.1399999999</v>
      </c>
      <c r="DB127" s="285">
        <v>32347792.48</v>
      </c>
      <c r="DC127" s="286">
        <v>2999167.92</v>
      </c>
      <c r="DD127" s="286">
        <v>29546651.530000001</v>
      </c>
      <c r="DE127" s="286">
        <v>2134089.6800000002</v>
      </c>
      <c r="DF127" s="286">
        <v>693</v>
      </c>
      <c r="DG127" s="286">
        <v>139</v>
      </c>
      <c r="DH127" s="286">
        <v>11478</v>
      </c>
      <c r="DI127" s="286">
        <v>3200</v>
      </c>
      <c r="DJ127" s="309"/>
      <c r="DK127" s="310">
        <v>304.67255270225201</v>
      </c>
      <c r="DL127" s="315">
        <f t="shared" si="31"/>
        <v>74.50039200464947</v>
      </c>
      <c r="DM127" s="312">
        <f t="shared" si="32"/>
        <v>76.070719041435623</v>
      </c>
      <c r="DN127" s="312">
        <f t="shared" si="33"/>
        <v>77.674150266342906</v>
      </c>
      <c r="DO127" s="312">
        <f t="shared" si="20"/>
        <v>569.71</v>
      </c>
      <c r="DP127" s="312">
        <f t="shared" si="21"/>
        <v>600.16893014547031</v>
      </c>
      <c r="DQ127" s="312">
        <f t="shared" si="22"/>
        <v>611.63697992222387</v>
      </c>
      <c r="DR127" s="312">
        <f t="shared" si="23"/>
        <v>623.07548978827595</v>
      </c>
      <c r="DS127" s="312">
        <f t="shared" si="24"/>
        <v>634.4778953190264</v>
      </c>
      <c r="DT127" s="316">
        <f t="shared" si="25"/>
        <v>645.83763208987477</v>
      </c>
    </row>
    <row r="128" spans="1:124" x14ac:dyDescent="0.25">
      <c r="A128" s="193">
        <v>12</v>
      </c>
      <c r="B128" s="192" t="s">
        <v>350</v>
      </c>
      <c r="C128" s="2">
        <v>1206</v>
      </c>
      <c r="D128" s="7" t="s">
        <v>128</v>
      </c>
      <c r="E128" s="63">
        <v>10136.999999999998</v>
      </c>
      <c r="F128" s="41">
        <v>2550</v>
      </c>
      <c r="G128" s="33">
        <v>2840</v>
      </c>
      <c r="H128" s="33">
        <v>120</v>
      </c>
      <c r="I128" s="33">
        <v>3643571.4285714291</v>
      </c>
      <c r="J128" s="33">
        <v>1215966.4285714279</v>
      </c>
      <c r="K128" s="33">
        <v>111409.57142857143</v>
      </c>
      <c r="L128" s="33">
        <v>125035.85714285706</v>
      </c>
      <c r="M128" s="33">
        <v>5633914.1428571409</v>
      </c>
      <c r="N128" s="33">
        <v>299942.7142857142</v>
      </c>
      <c r="O128" s="33">
        <v>162906.00000000006</v>
      </c>
      <c r="P128" s="65">
        <f t="shared" si="17"/>
        <v>11198256.142857142</v>
      </c>
      <c r="Q128" s="71">
        <v>735.00000000000011</v>
      </c>
      <c r="R128" s="72">
        <v>830.00000000000034</v>
      </c>
      <c r="S128" s="73">
        <f t="shared" si="18"/>
        <v>1565.0000000000005</v>
      </c>
      <c r="T128" s="79">
        <v>36477180.142857134</v>
      </c>
      <c r="U128" s="80">
        <v>1481865.2857142857</v>
      </c>
      <c r="V128" s="80">
        <v>850455.42857142829</v>
      </c>
      <c r="W128" s="81">
        <f t="shared" si="19"/>
        <v>38809500.857142843</v>
      </c>
      <c r="X128" s="83">
        <v>1629010.0000000007</v>
      </c>
      <c r="Y128" s="85">
        <v>7086326.0000000009</v>
      </c>
      <c r="Z128" s="86">
        <v>77</v>
      </c>
      <c r="AA128" s="333">
        <v>28055.966796875</v>
      </c>
      <c r="AB128" s="333">
        <v>28452.67578125</v>
      </c>
      <c r="AC128" s="333">
        <v>28854.994140625</v>
      </c>
      <c r="AD128" s="92">
        <v>29263</v>
      </c>
      <c r="AE128" s="92">
        <v>30639</v>
      </c>
      <c r="AF128" s="92">
        <v>30900</v>
      </c>
      <c r="AG128" s="92">
        <v>31152</v>
      </c>
      <c r="AH128" s="92">
        <v>31393</v>
      </c>
      <c r="AI128" s="93">
        <v>31623</v>
      </c>
      <c r="AJ128" s="166">
        <v>95155.57</v>
      </c>
      <c r="AK128" s="20">
        <v>26593.119999999999</v>
      </c>
      <c r="AL128" s="21">
        <v>164096.41</v>
      </c>
      <c r="AM128" s="101">
        <v>90701.18</v>
      </c>
      <c r="AN128" s="102">
        <v>16448.63</v>
      </c>
      <c r="AO128" s="194">
        <v>153949.45000000001</v>
      </c>
      <c r="AP128" s="197">
        <v>159666.86000000002</v>
      </c>
      <c r="AQ128" s="195">
        <v>98412.299999999974</v>
      </c>
      <c r="AR128" s="219">
        <v>328224.36</v>
      </c>
      <c r="AS128" s="222">
        <v>481470.46</v>
      </c>
      <c r="AT128" s="220">
        <v>458662.55070000002</v>
      </c>
      <c r="AU128" s="240">
        <v>531403.54790000001</v>
      </c>
      <c r="AV128" s="247">
        <v>3558631.09</v>
      </c>
      <c r="AW128" s="248">
        <v>9066583.75</v>
      </c>
      <c r="AX128" s="241">
        <v>639421.39</v>
      </c>
      <c r="AY128" s="173"/>
      <c r="AZ128" s="173"/>
      <c r="BA128" s="173"/>
      <c r="BB128" s="173"/>
      <c r="BC128" s="173">
        <v>639421.39</v>
      </c>
      <c r="BD128" s="171"/>
      <c r="BE128" s="171"/>
      <c r="BF128" s="171"/>
      <c r="BG128" s="171"/>
      <c r="BH128" s="171"/>
      <c r="BI128" s="172"/>
      <c r="BJ128" s="176">
        <v>804691.38</v>
      </c>
      <c r="BK128" s="175"/>
      <c r="BL128" s="175"/>
      <c r="BM128" s="175"/>
      <c r="BN128" s="175">
        <v>804691.38</v>
      </c>
      <c r="BO128" s="175"/>
      <c r="BP128" s="175"/>
      <c r="BQ128" s="175"/>
      <c r="BR128" s="175"/>
      <c r="BS128" s="177"/>
      <c r="BT128" s="181"/>
      <c r="BU128" s="182"/>
      <c r="BV128" s="182"/>
      <c r="BW128" s="182"/>
      <c r="BX128" s="182"/>
      <c r="BY128" s="182"/>
      <c r="BZ128" s="182"/>
      <c r="CA128" s="182"/>
      <c r="CB128" s="182"/>
      <c r="CC128" s="182"/>
      <c r="CD128" s="183"/>
      <c r="CE128" s="188">
        <v>11001506.84</v>
      </c>
      <c r="CF128" s="187"/>
      <c r="CG128" s="187"/>
      <c r="CH128" s="187"/>
      <c r="CI128" s="187">
        <f>SUM(CE128:CH128)</f>
        <v>11001506.84</v>
      </c>
      <c r="CJ128" s="187"/>
      <c r="CK128" s="187"/>
      <c r="CL128" s="187"/>
      <c r="CM128" s="187"/>
      <c r="CN128" s="201"/>
      <c r="CO128" s="251">
        <v>2631948.9259296316</v>
      </c>
      <c r="CP128" s="250">
        <v>875620.66130629834</v>
      </c>
      <c r="CQ128" s="250">
        <v>3507569.5872359299</v>
      </c>
      <c r="CR128" s="250">
        <v>2522683.0273244306</v>
      </c>
      <c r="CS128" s="252">
        <v>109265.89860520058</v>
      </c>
      <c r="CT128" s="213">
        <v>2808670.0690389001</v>
      </c>
      <c r="CU128" s="200">
        <v>875620.66130629834</v>
      </c>
      <c r="CV128" s="263">
        <v>3684290.7303452007</v>
      </c>
      <c r="CW128" s="236">
        <f>AL128/('BASES BCE'!M128*1000)</f>
        <v>3.0686550770895756E-3</v>
      </c>
      <c r="CX128" s="237">
        <f>AO128/('BASES BCE'!S128*1000)</f>
        <v>2.6831525419917495E-3</v>
      </c>
      <c r="CY128" s="237">
        <f>AR128/('BASES BCE'!Y128*1000)</f>
        <v>5.3057847598629269E-3</v>
      </c>
      <c r="CZ128" s="279">
        <f>AS128/('BASES BCE'!AE128*1000)</f>
        <v>7.7388677084728966E-3</v>
      </c>
      <c r="DA128" s="281"/>
      <c r="DB128" s="285">
        <v>4730826.82</v>
      </c>
      <c r="DC128" s="286">
        <v>606574.21</v>
      </c>
      <c r="DD128" s="286">
        <v>3834774.05</v>
      </c>
      <c r="DE128" s="286">
        <v>372736.1</v>
      </c>
      <c r="DF128" s="286">
        <v>154</v>
      </c>
      <c r="DG128" s="286">
        <v>21</v>
      </c>
      <c r="DH128" s="286">
        <v>840.48</v>
      </c>
      <c r="DI128" s="286">
        <v>300</v>
      </c>
      <c r="DJ128" s="309">
        <v>3200</v>
      </c>
      <c r="DK128" s="310">
        <v>378.31932773109202</v>
      </c>
      <c r="DL128" s="315">
        <f t="shared" si="31"/>
        <v>89.6418750520603</v>
      </c>
      <c r="DM128" s="312">
        <f t="shared" si="32"/>
        <v>91.843078510245547</v>
      </c>
      <c r="DN128" s="312">
        <f t="shared" si="33"/>
        <v>94.101453000055642</v>
      </c>
      <c r="DO128" s="312">
        <f t="shared" si="20"/>
        <v>77.35000000000008</v>
      </c>
      <c r="DP128" s="312">
        <f t="shared" si="21"/>
        <v>80.987139049311509</v>
      </c>
      <c r="DQ128" s="312">
        <f t="shared" si="22"/>
        <v>81.67703243003119</v>
      </c>
      <c r="DR128" s="312">
        <f t="shared" si="23"/>
        <v>82.343136383829503</v>
      </c>
      <c r="DS128" s="312">
        <f t="shared" si="24"/>
        <v>82.980164371390586</v>
      </c>
      <c r="DT128" s="316">
        <f t="shared" si="25"/>
        <v>83.58811639271444</v>
      </c>
    </row>
    <row r="129" spans="1:124" x14ac:dyDescent="0.25">
      <c r="A129" s="191">
        <v>12</v>
      </c>
      <c r="B129" s="192" t="s">
        <v>350</v>
      </c>
      <c r="C129" s="2">
        <v>1207</v>
      </c>
      <c r="D129" s="7" t="s">
        <v>129</v>
      </c>
      <c r="E129" s="63">
        <v>60553.999999999993</v>
      </c>
      <c r="F129" s="41">
        <v>2820</v>
      </c>
      <c r="G129" s="33">
        <v>17029</v>
      </c>
      <c r="H129" s="33">
        <v>11539</v>
      </c>
      <c r="I129" s="33">
        <v>8219957.57142857</v>
      </c>
      <c r="J129" s="33">
        <v>3283620.9999999977</v>
      </c>
      <c r="K129" s="33">
        <v>359075.57142857154</v>
      </c>
      <c r="L129" s="33">
        <v>425743.71428571432</v>
      </c>
      <c r="M129" s="33">
        <v>27889422.142857142</v>
      </c>
      <c r="N129" s="33">
        <v>1911106.8571428584</v>
      </c>
      <c r="O129" s="33">
        <v>604269.00000000012</v>
      </c>
      <c r="P129" s="65">
        <f t="shared" si="17"/>
        <v>42724583.857142851</v>
      </c>
      <c r="Q129" s="71">
        <v>2030.0000000000009</v>
      </c>
      <c r="R129" s="72">
        <v>2226.0000000000009</v>
      </c>
      <c r="S129" s="73">
        <f t="shared" si="18"/>
        <v>4256.0000000000018</v>
      </c>
      <c r="T129" s="79">
        <v>64677147.857142866</v>
      </c>
      <c r="U129" s="80">
        <v>2464132.9999999995</v>
      </c>
      <c r="V129" s="80">
        <v>2452834.9999999995</v>
      </c>
      <c r="W129" s="81">
        <f t="shared" si="19"/>
        <v>69594115.857142866</v>
      </c>
      <c r="X129" s="83">
        <v>3253254</v>
      </c>
      <c r="Y129" s="85">
        <v>31957862.428571392</v>
      </c>
      <c r="Z129" s="86">
        <v>559.00000000000023</v>
      </c>
      <c r="AA129" s="333">
        <v>63535.125</v>
      </c>
      <c r="AB129" s="333">
        <v>64523.98046875</v>
      </c>
      <c r="AC129" s="333">
        <v>65529.1796875</v>
      </c>
      <c r="AD129" s="92">
        <v>66551</v>
      </c>
      <c r="AE129" s="92">
        <v>69737</v>
      </c>
      <c r="AF129" s="92">
        <v>70425</v>
      </c>
      <c r="AG129" s="92">
        <v>71093</v>
      </c>
      <c r="AH129" s="92">
        <v>71739</v>
      </c>
      <c r="AI129" s="93">
        <v>72363</v>
      </c>
      <c r="AJ129" s="166">
        <v>781932.90999999992</v>
      </c>
      <c r="AK129" s="20">
        <v>201996.29999999996</v>
      </c>
      <c r="AL129" s="21">
        <v>1155580.7200000002</v>
      </c>
      <c r="AM129" s="101">
        <v>685947.6399999999</v>
      </c>
      <c r="AN129" s="102">
        <v>85045.04</v>
      </c>
      <c r="AO129" s="194">
        <v>969141.60999999987</v>
      </c>
      <c r="AP129" s="197">
        <v>1138386.5</v>
      </c>
      <c r="AQ129" s="195">
        <v>269679.53000000003</v>
      </c>
      <c r="AR129" s="219">
        <v>1683176.6099999999</v>
      </c>
      <c r="AS129" s="222">
        <v>1903079.8300000003</v>
      </c>
      <c r="AT129" s="220">
        <v>2873255.4278000002</v>
      </c>
      <c r="AU129" s="240">
        <v>3829398.9841</v>
      </c>
      <c r="AV129" s="247">
        <v>3980074.87</v>
      </c>
      <c r="AW129" s="248">
        <v>20733820.199999999</v>
      </c>
      <c r="AX129" s="242"/>
      <c r="AY129" s="171"/>
      <c r="AZ129" s="171"/>
      <c r="BA129" s="171"/>
      <c r="BB129" s="171"/>
      <c r="BC129" s="171"/>
      <c r="BD129" s="171"/>
      <c r="BE129" s="171"/>
      <c r="BF129" s="171"/>
      <c r="BG129" s="171"/>
      <c r="BH129" s="171"/>
      <c r="BI129" s="172"/>
      <c r="BJ129" s="176"/>
      <c r="BK129" s="175"/>
      <c r="BL129" s="175">
        <v>371391.16999999993</v>
      </c>
      <c r="BM129" s="175"/>
      <c r="BN129" s="175">
        <v>371391.16999999993</v>
      </c>
      <c r="BO129" s="175"/>
      <c r="BP129" s="175"/>
      <c r="BQ129" s="175">
        <v>432622.50999999995</v>
      </c>
      <c r="BR129" s="175"/>
      <c r="BS129" s="177">
        <v>432622.50999999995</v>
      </c>
      <c r="BT129" s="181"/>
      <c r="BU129" s="182"/>
      <c r="BV129" s="182">
        <v>2387645.2600000002</v>
      </c>
      <c r="BW129" s="182"/>
      <c r="BX129" s="182"/>
      <c r="BY129" s="182">
        <v>2387645.2600000002</v>
      </c>
      <c r="BZ129" s="182"/>
      <c r="CA129" s="182"/>
      <c r="CB129" s="182">
        <v>687882.21000000008</v>
      </c>
      <c r="CC129" s="182"/>
      <c r="CD129" s="183">
        <v>687882.21000000008</v>
      </c>
      <c r="CE129" s="188"/>
      <c r="CF129" s="187"/>
      <c r="CG129" s="187"/>
      <c r="CH129" s="187"/>
      <c r="CI129" s="187"/>
      <c r="CJ129" s="187"/>
      <c r="CK129" s="187"/>
      <c r="CL129" s="187">
        <v>903862.83000000007</v>
      </c>
      <c r="CM129" s="187"/>
      <c r="CN129" s="201">
        <f t="shared" ref="CN129:CN134" si="37">SUM(CJ129:CM129)</f>
        <v>903862.83000000007</v>
      </c>
      <c r="CO129" s="251">
        <v>7636452.5851826649</v>
      </c>
      <c r="CP129" s="250">
        <v>2628805.8800977571</v>
      </c>
      <c r="CQ129" s="250">
        <v>10265258.465280417</v>
      </c>
      <c r="CR129" s="250">
        <v>7429895.5362626873</v>
      </c>
      <c r="CS129" s="252">
        <v>206557.04891997777</v>
      </c>
      <c r="CT129" s="213">
        <v>7824122.0803626888</v>
      </c>
      <c r="CU129" s="200">
        <v>2628805.8800977571</v>
      </c>
      <c r="CV129" s="263">
        <v>10452927.960460454</v>
      </c>
      <c r="CW129" s="236">
        <f>AL129/('BASES BCE'!M129*1000)</f>
        <v>9.6706693477306895E-3</v>
      </c>
      <c r="CX129" s="237">
        <f>AO129/('BASES BCE'!S129*1000)</f>
        <v>7.312706779137204E-3</v>
      </c>
      <c r="CY129" s="237">
        <f>AR129/('BASES BCE'!Y129*1000)</f>
        <v>1.105931338195067E-2</v>
      </c>
      <c r="CZ129" s="279">
        <f>AS129/('BASES BCE'!AE129*1000)</f>
        <v>1.1664997962501941E-2</v>
      </c>
      <c r="DA129" s="281">
        <v>1423242.59</v>
      </c>
      <c r="DB129" s="285">
        <v>11001785.9</v>
      </c>
      <c r="DC129" s="286">
        <v>2001802.59</v>
      </c>
      <c r="DD129" s="286">
        <v>9606081.7699999996</v>
      </c>
      <c r="DE129" s="286">
        <v>1318585.45</v>
      </c>
      <c r="DF129" s="286">
        <v>423</v>
      </c>
      <c r="DG129" s="286">
        <v>109</v>
      </c>
      <c r="DH129" s="286">
        <v>10690.08</v>
      </c>
      <c r="DI129" s="286">
        <v>245.76</v>
      </c>
      <c r="DJ129" s="309"/>
      <c r="DK129" s="310">
        <v>531.76987614862196</v>
      </c>
      <c r="DL129" s="315">
        <f t="shared" si="31"/>
        <v>303.41508091538805</v>
      </c>
      <c r="DM129" s="312">
        <f t="shared" si="32"/>
        <v>310.89373296654054</v>
      </c>
      <c r="DN129" s="312">
        <f t="shared" si="33"/>
        <v>318.55717477244878</v>
      </c>
      <c r="DO129" s="312">
        <f t="shared" si="20"/>
        <v>125.14999999999993</v>
      </c>
      <c r="DP129" s="312">
        <f t="shared" si="21"/>
        <v>131.1413134287989</v>
      </c>
      <c r="DQ129" s="312">
        <f t="shared" si="22"/>
        <v>132.43510615918612</v>
      </c>
      <c r="DR129" s="312">
        <f t="shared" si="23"/>
        <v>133.691288635783</v>
      </c>
      <c r="DS129" s="312">
        <f t="shared" si="24"/>
        <v>134.90609983321053</v>
      </c>
      <c r="DT129" s="316">
        <f t="shared" si="25"/>
        <v>136.07953975146873</v>
      </c>
    </row>
    <row r="130" spans="1:124" x14ac:dyDescent="0.25">
      <c r="A130" s="193">
        <v>12</v>
      </c>
      <c r="B130" s="192" t="s">
        <v>350</v>
      </c>
      <c r="C130" s="2">
        <v>1208</v>
      </c>
      <c r="D130" s="7" t="s">
        <v>130</v>
      </c>
      <c r="E130" s="63">
        <v>25455.999999999996</v>
      </c>
      <c r="F130" s="41">
        <v>7456</v>
      </c>
      <c r="G130" s="33">
        <v>24943</v>
      </c>
      <c r="H130" s="33">
        <v>23177</v>
      </c>
      <c r="I130" s="33">
        <v>8104212.2857142901</v>
      </c>
      <c r="J130" s="33">
        <v>2896590.0000000005</v>
      </c>
      <c r="K130" s="33">
        <v>277898.8571428571</v>
      </c>
      <c r="L130" s="33">
        <v>1566483.4285714286</v>
      </c>
      <c r="M130" s="33">
        <v>15383046.28571428</v>
      </c>
      <c r="N130" s="33">
        <v>1341057.0000000005</v>
      </c>
      <c r="O130" s="33">
        <v>418625.99999999953</v>
      </c>
      <c r="P130" s="65">
        <f t="shared" ref="P130:P193" si="38">SUM(F130:O130)</f>
        <v>30043489.857142858</v>
      </c>
      <c r="Q130" s="71">
        <v>1944</v>
      </c>
      <c r="R130" s="72">
        <v>1429.9999999999998</v>
      </c>
      <c r="S130" s="73">
        <f t="shared" ref="S130:S193" si="39">SUM(Q130:R130)</f>
        <v>3374</v>
      </c>
      <c r="T130" s="79">
        <v>44382015.714285739</v>
      </c>
      <c r="U130" s="80">
        <v>86130513.142857149</v>
      </c>
      <c r="V130" s="80">
        <v>4551827</v>
      </c>
      <c r="W130" s="81">
        <f t="shared" ref="W130:W193" si="40">SUM(T130:V130)</f>
        <v>135064355.8571429</v>
      </c>
      <c r="X130" s="83">
        <v>3642717</v>
      </c>
      <c r="Y130" s="85">
        <v>20124018.571428575</v>
      </c>
      <c r="Z130" s="86">
        <v>154.00000000000006</v>
      </c>
      <c r="AA130" s="333">
        <v>68133.078125</v>
      </c>
      <c r="AB130" s="333">
        <v>69312.6484375</v>
      </c>
      <c r="AC130" s="333">
        <v>70513.4921875</v>
      </c>
      <c r="AD130" s="92">
        <v>71736</v>
      </c>
      <c r="AE130" s="92">
        <v>75245</v>
      </c>
      <c r="AF130" s="92">
        <v>76116</v>
      </c>
      <c r="AG130" s="92">
        <v>76969</v>
      </c>
      <c r="AH130" s="92">
        <v>77801</v>
      </c>
      <c r="AI130" s="93">
        <v>78611</v>
      </c>
      <c r="AJ130" s="166">
        <v>356882.79999999993</v>
      </c>
      <c r="AK130" s="20">
        <v>68644.38</v>
      </c>
      <c r="AL130" s="21">
        <v>549600.73</v>
      </c>
      <c r="AM130" s="101">
        <v>362051.11000000004</v>
      </c>
      <c r="AN130" s="102">
        <v>99571.550000000017</v>
      </c>
      <c r="AO130" s="194">
        <v>602799.79000000027</v>
      </c>
      <c r="AP130" s="197">
        <v>514263.38000000006</v>
      </c>
      <c r="AQ130" s="195">
        <v>408867.67000000004</v>
      </c>
      <c r="AR130" s="219">
        <v>1124147.2700000003</v>
      </c>
      <c r="AS130" s="222">
        <v>1114900.73</v>
      </c>
      <c r="AT130" s="220">
        <v>1591342.3185000001</v>
      </c>
      <c r="AU130" s="240">
        <v>1807797.4120999996</v>
      </c>
      <c r="AV130" s="247">
        <v>3564112.18</v>
      </c>
      <c r="AW130" s="248">
        <v>17152842.52</v>
      </c>
      <c r="AX130" s="241">
        <v>208621362.76000002</v>
      </c>
      <c r="AY130" s="173">
        <v>4197111.74</v>
      </c>
      <c r="AZ130" s="173"/>
      <c r="BA130" s="173">
        <v>6816595.1799999997</v>
      </c>
      <c r="BB130" s="173">
        <v>2008022.59</v>
      </c>
      <c r="BC130" s="173">
        <v>221643092.27000004</v>
      </c>
      <c r="BD130" s="173">
        <v>171239982.94000003</v>
      </c>
      <c r="BE130" s="173">
        <v>2575373.12</v>
      </c>
      <c r="BF130" s="173"/>
      <c r="BG130" s="173">
        <v>0</v>
      </c>
      <c r="BH130" s="173">
        <v>0</v>
      </c>
      <c r="BI130" s="174">
        <v>173815356.06000003</v>
      </c>
      <c r="BJ130" s="176">
        <v>270975437.88999999</v>
      </c>
      <c r="BK130" s="175">
        <v>6509613.7200000007</v>
      </c>
      <c r="BL130" s="175">
        <v>32641110.899999999</v>
      </c>
      <c r="BM130" s="175">
        <v>8050742.8800000008</v>
      </c>
      <c r="BN130" s="175">
        <v>318176905.38999999</v>
      </c>
      <c r="BO130" s="175">
        <v>259250981.49000004</v>
      </c>
      <c r="BP130" s="175">
        <v>5771044.8600000013</v>
      </c>
      <c r="BQ130" s="175">
        <v>14277130.24</v>
      </c>
      <c r="BR130" s="175">
        <v>13208927.439999999</v>
      </c>
      <c r="BS130" s="177">
        <v>292508084.03000003</v>
      </c>
      <c r="BT130" s="181">
        <v>535409033.80000001</v>
      </c>
      <c r="BU130" s="182">
        <v>15006403.48</v>
      </c>
      <c r="BV130" s="182">
        <v>64983127.339999989</v>
      </c>
      <c r="BW130" s="182">
        <v>10580880.82</v>
      </c>
      <c r="BX130" s="182"/>
      <c r="BY130" s="182">
        <v>637621248.16000009</v>
      </c>
      <c r="BZ130" s="182">
        <v>275691178.89999998</v>
      </c>
      <c r="CA130" s="182">
        <v>7252044.8800000008</v>
      </c>
      <c r="CB130" s="182">
        <v>18841034.780000001</v>
      </c>
      <c r="CC130" s="182">
        <v>14848983.039999999</v>
      </c>
      <c r="CD130" s="183">
        <v>316633241.59999996</v>
      </c>
      <c r="CE130" s="188">
        <v>214813368.69999996</v>
      </c>
      <c r="CF130" s="187">
        <v>8918374.7599999998</v>
      </c>
      <c r="CG130" s="187">
        <v>58</v>
      </c>
      <c r="CH130" s="187"/>
      <c r="CI130" s="187">
        <f>SUM(CE130:CH130)</f>
        <v>223731801.45999995</v>
      </c>
      <c r="CJ130" s="187">
        <v>307652456.63000011</v>
      </c>
      <c r="CK130" s="187">
        <v>9146781.25</v>
      </c>
      <c r="CL130" s="187">
        <v>18400658.329999998</v>
      </c>
      <c r="CM130" s="187">
        <v>15286919.439999999</v>
      </c>
      <c r="CN130" s="201">
        <f t="shared" si="37"/>
        <v>350486815.6500001</v>
      </c>
      <c r="CO130" s="251">
        <v>7123685.1985978512</v>
      </c>
      <c r="CP130" s="250">
        <v>2764139.8573649712</v>
      </c>
      <c r="CQ130" s="250">
        <v>9887825.0559628308</v>
      </c>
      <c r="CR130" s="250">
        <v>6861695.1415823093</v>
      </c>
      <c r="CS130" s="252">
        <v>261990.05701554267</v>
      </c>
      <c r="CT130" s="213">
        <v>7301563.9536482515</v>
      </c>
      <c r="CU130" s="200">
        <v>2764139.8573649712</v>
      </c>
      <c r="CV130" s="263">
        <v>10065703.811013224</v>
      </c>
      <c r="CW130" s="236">
        <f>AL130/('BASES BCE'!M130*1000)</f>
        <v>7.5792138919723541E-3</v>
      </c>
      <c r="CX130" s="237">
        <f>AO130/('BASES BCE'!S130*1000)</f>
        <v>7.3097989926631619E-3</v>
      </c>
      <c r="CY130" s="237">
        <f>AR130/('BASES BCE'!Y130*1000)</f>
        <v>1.2432695672394472E-2</v>
      </c>
      <c r="CZ130" s="279">
        <f>AS130/('BASES BCE'!AE130*1000)</f>
        <v>1.129930057618732E-2</v>
      </c>
      <c r="DA130" s="281">
        <v>1179488.76</v>
      </c>
      <c r="DB130" s="285">
        <v>9069049.0899999999</v>
      </c>
      <c r="DC130" s="286">
        <v>1888930.99</v>
      </c>
      <c r="DD130" s="286">
        <v>8902028.1899999995</v>
      </c>
      <c r="DE130" s="286">
        <v>799732.69</v>
      </c>
      <c r="DF130" s="286">
        <v>297</v>
      </c>
      <c r="DG130" s="286">
        <v>85</v>
      </c>
      <c r="DH130" s="286"/>
      <c r="DI130" s="286">
        <v>275.64</v>
      </c>
      <c r="DJ130" s="309"/>
      <c r="DK130" s="310">
        <v>696.66893269884395</v>
      </c>
      <c r="DL130" s="315">
        <f t="shared" si="31"/>
        <v>40.271591684429303</v>
      </c>
      <c r="DM130" s="312">
        <f t="shared" si="32"/>
        <v>40.841028565787248</v>
      </c>
      <c r="DN130" s="312">
        <f t="shared" si="33"/>
        <v>41.418517155405347</v>
      </c>
      <c r="DO130" s="312">
        <f t="shared" ref="DO130:DO193" si="41">AD130/$DK130</f>
        <v>102.97000000000006</v>
      </c>
      <c r="DP130" s="312">
        <f t="shared" ref="DP130:DP193" si="42">AE130/$DK130</f>
        <v>108.00682572209217</v>
      </c>
      <c r="DQ130" s="312">
        <f t="shared" ref="DQ130:DQ193" si="43">AF130/$DK130</f>
        <v>109.2570608899298</v>
      </c>
      <c r="DR130" s="312">
        <f t="shared" ref="DR130:DR193" si="44">AG130/$DK130</f>
        <v>110.48145882123347</v>
      </c>
      <c r="DS130" s="312">
        <f t="shared" ref="DS130:DS193" si="45">AH130/$DK130</f>
        <v>111.67571330991419</v>
      </c>
      <c r="DT130" s="316">
        <f t="shared" ref="DT130:DT193" si="46">AI130/$DK130</f>
        <v>112.8383889539423</v>
      </c>
    </row>
    <row r="131" spans="1:124" x14ac:dyDescent="0.25">
      <c r="A131" s="191">
        <v>12</v>
      </c>
      <c r="B131" s="192" t="s">
        <v>350</v>
      </c>
      <c r="C131" s="2">
        <v>1209</v>
      </c>
      <c r="D131" s="7" t="s">
        <v>131</v>
      </c>
      <c r="E131" s="63">
        <v>7980</v>
      </c>
      <c r="F131" s="41">
        <v>0</v>
      </c>
      <c r="G131" s="33">
        <v>7503</v>
      </c>
      <c r="H131" s="33">
        <v>2300</v>
      </c>
      <c r="I131" s="33">
        <v>835091.00000000012</v>
      </c>
      <c r="J131" s="33">
        <v>536032.57142857148</v>
      </c>
      <c r="K131" s="33">
        <v>48444.571428571428</v>
      </c>
      <c r="L131" s="33">
        <v>63899.428571428572</v>
      </c>
      <c r="M131" s="33">
        <v>1894510.7142857141</v>
      </c>
      <c r="N131" s="33">
        <v>159938</v>
      </c>
      <c r="O131" s="33">
        <v>49674.000000000015</v>
      </c>
      <c r="P131" s="65">
        <f t="shared" si="38"/>
        <v>3597393.2857142854</v>
      </c>
      <c r="Q131" s="71">
        <v>257</v>
      </c>
      <c r="R131" s="72">
        <v>265.00000000000011</v>
      </c>
      <c r="S131" s="73">
        <f t="shared" si="39"/>
        <v>522.00000000000011</v>
      </c>
      <c r="T131" s="79">
        <v>24951669.857142851</v>
      </c>
      <c r="U131" s="80">
        <v>123995.85714285714</v>
      </c>
      <c r="V131" s="80">
        <v>126496.00000000003</v>
      </c>
      <c r="W131" s="81">
        <f t="shared" si="40"/>
        <v>25202161.714285709</v>
      </c>
      <c r="X131" s="83">
        <v>242519.99999999991</v>
      </c>
      <c r="Y131" s="85">
        <v>2542887.2857142859</v>
      </c>
      <c r="Z131" s="86">
        <v>37</v>
      </c>
      <c r="AA131" s="333">
        <v>21749.224609375</v>
      </c>
      <c r="AB131" s="333">
        <v>21937.841796875</v>
      </c>
      <c r="AC131" s="333">
        <v>22128.095703125</v>
      </c>
      <c r="AD131" s="92">
        <v>22320</v>
      </c>
      <c r="AE131" s="92">
        <v>23297</v>
      </c>
      <c r="AF131" s="92">
        <v>23370</v>
      </c>
      <c r="AG131" s="92">
        <v>23434</v>
      </c>
      <c r="AH131" s="92">
        <v>23490</v>
      </c>
      <c r="AI131" s="93">
        <v>23536</v>
      </c>
      <c r="AJ131" s="166">
        <v>83266.5</v>
      </c>
      <c r="AK131" s="20">
        <v>49921.520000000004</v>
      </c>
      <c r="AL131" s="21">
        <v>159330.97</v>
      </c>
      <c r="AM131" s="101">
        <v>73890.87</v>
      </c>
      <c r="AN131" s="102">
        <v>11622.609999999999</v>
      </c>
      <c r="AO131" s="194">
        <v>105782.06</v>
      </c>
      <c r="AP131" s="197">
        <v>59429.680000000008</v>
      </c>
      <c r="AQ131" s="195">
        <v>96296.12</v>
      </c>
      <c r="AR131" s="219">
        <v>182430.02</v>
      </c>
      <c r="AS131" s="222">
        <v>219965.04999999996</v>
      </c>
      <c r="AT131" s="220">
        <v>244025.11249999999</v>
      </c>
      <c r="AU131" s="240">
        <v>262367.64650000003</v>
      </c>
      <c r="AV131" s="247">
        <v>10618044.810000001</v>
      </c>
      <c r="AW131" s="248">
        <v>18853258.729999997</v>
      </c>
      <c r="AX131" s="241">
        <v>4135245.01</v>
      </c>
      <c r="AY131" s="173"/>
      <c r="AZ131" s="173"/>
      <c r="BA131" s="173"/>
      <c r="BB131" s="173"/>
      <c r="BC131" s="173">
        <v>4135245.01</v>
      </c>
      <c r="BD131" s="173">
        <v>10099954.459999999</v>
      </c>
      <c r="BE131" s="173"/>
      <c r="BF131" s="173"/>
      <c r="BG131" s="173"/>
      <c r="BH131" s="173"/>
      <c r="BI131" s="174">
        <v>10099954.459999999</v>
      </c>
      <c r="BJ131" s="176">
        <v>6769531.9799999995</v>
      </c>
      <c r="BK131" s="175"/>
      <c r="BL131" s="175"/>
      <c r="BM131" s="175"/>
      <c r="BN131" s="175">
        <v>6769531.9799999995</v>
      </c>
      <c r="BO131" s="175">
        <v>14068472.77</v>
      </c>
      <c r="BP131" s="175"/>
      <c r="BQ131" s="175"/>
      <c r="BR131" s="175"/>
      <c r="BS131" s="177">
        <v>14068472.77</v>
      </c>
      <c r="BT131" s="181">
        <v>14938675.420000002</v>
      </c>
      <c r="BU131" s="182"/>
      <c r="BV131" s="182"/>
      <c r="BW131" s="182"/>
      <c r="BX131" s="182"/>
      <c r="BY131" s="182">
        <v>14938675.420000002</v>
      </c>
      <c r="BZ131" s="182">
        <v>15136425.640000001</v>
      </c>
      <c r="CA131" s="182"/>
      <c r="CB131" s="182"/>
      <c r="CC131" s="182"/>
      <c r="CD131" s="183">
        <v>15136425.640000001</v>
      </c>
      <c r="CE131" s="188">
        <v>10337682.850000001</v>
      </c>
      <c r="CF131" s="187"/>
      <c r="CG131" s="187"/>
      <c r="CH131" s="187"/>
      <c r="CI131" s="187">
        <f>SUM(CE131:CH131)</f>
        <v>10337682.850000001</v>
      </c>
      <c r="CJ131" s="187">
        <v>14284181.380000001</v>
      </c>
      <c r="CK131" s="187"/>
      <c r="CL131" s="187"/>
      <c r="CM131" s="187"/>
      <c r="CN131" s="201">
        <f t="shared" si="37"/>
        <v>14284181.380000001</v>
      </c>
      <c r="CO131" s="251">
        <v>1760593.4603640181</v>
      </c>
      <c r="CP131" s="250">
        <v>705329.88608029939</v>
      </c>
      <c r="CQ131" s="250">
        <v>2465923.3464443176</v>
      </c>
      <c r="CR131" s="250">
        <v>1739833.8015808929</v>
      </c>
      <c r="CS131" s="252">
        <v>20759.658783125888</v>
      </c>
      <c r="CT131" s="213">
        <v>1875573.7233823263</v>
      </c>
      <c r="CU131" s="200">
        <v>705329.88608029939</v>
      </c>
      <c r="CV131" s="263">
        <v>2580903.6094626249</v>
      </c>
      <c r="CW131" s="236">
        <f>AL131/('BASES BCE'!M131*1000)</f>
        <v>5.765132845088233E-3</v>
      </c>
      <c r="CX131" s="237">
        <f>AO131/('BASES BCE'!S131*1000)</f>
        <v>3.5632414007868681E-3</v>
      </c>
      <c r="CY131" s="237">
        <f>AR131/('BASES BCE'!Y131*1000)</f>
        <v>5.2156227941961225E-3</v>
      </c>
      <c r="CZ131" s="279">
        <f>AS131/('BASES BCE'!AE131*1000)</f>
        <v>5.7755444003365162E-3</v>
      </c>
      <c r="DA131" s="281">
        <v>476074.9</v>
      </c>
      <c r="DB131" s="285">
        <v>4395469.0999999987</v>
      </c>
      <c r="DC131" s="286">
        <v>590303.31000000006</v>
      </c>
      <c r="DD131" s="286">
        <v>4090142.6</v>
      </c>
      <c r="DE131" s="286">
        <v>575366.31999999995</v>
      </c>
      <c r="DF131" s="286">
        <v>163</v>
      </c>
      <c r="DG131" s="286">
        <v>28</v>
      </c>
      <c r="DH131" s="286">
        <v>6639.6</v>
      </c>
      <c r="DI131" s="286">
        <v>761.5</v>
      </c>
      <c r="DJ131" s="309"/>
      <c r="DK131" s="310">
        <v>579.58971695663502</v>
      </c>
      <c r="DL131" s="315">
        <f t="shared" si="31"/>
        <v>109.62086307123649</v>
      </c>
      <c r="DM131" s="312">
        <f t="shared" si="32"/>
        <v>111.32699318331366</v>
      </c>
      <c r="DN131" s="312">
        <f t="shared" si="33"/>
        <v>113.06132212211574</v>
      </c>
      <c r="DO131" s="312">
        <f t="shared" si="41"/>
        <v>38.509999999999977</v>
      </c>
      <c r="DP131" s="312">
        <f t="shared" si="42"/>
        <v>40.195675179211442</v>
      </c>
      <c r="DQ131" s="312">
        <f t="shared" si="43"/>
        <v>40.321626344085992</v>
      </c>
      <c r="DR131" s="312">
        <f t="shared" si="44"/>
        <v>40.432049283154093</v>
      </c>
      <c r="DS131" s="312">
        <f t="shared" si="45"/>
        <v>40.528669354838684</v>
      </c>
      <c r="DT131" s="316">
        <f t="shared" si="46"/>
        <v>40.60803584229388</v>
      </c>
    </row>
    <row r="132" spans="1:124" x14ac:dyDescent="0.25">
      <c r="A132" s="193">
        <v>12</v>
      </c>
      <c r="B132" s="192" t="s">
        <v>350</v>
      </c>
      <c r="C132" s="2">
        <v>1210</v>
      </c>
      <c r="D132" s="7" t="s">
        <v>132</v>
      </c>
      <c r="E132" s="63">
        <v>243756.99999999997</v>
      </c>
      <c r="F132" s="41">
        <v>200</v>
      </c>
      <c r="G132" s="33">
        <v>34944</v>
      </c>
      <c r="H132" s="33">
        <v>151525</v>
      </c>
      <c r="I132" s="33">
        <v>7713334.5714285765</v>
      </c>
      <c r="J132" s="33">
        <v>3056065.4285714314</v>
      </c>
      <c r="K132" s="33">
        <v>765576.00000000081</v>
      </c>
      <c r="L132" s="33">
        <v>1036146.2857142875</v>
      </c>
      <c r="M132" s="33">
        <v>32286131.857142895</v>
      </c>
      <c r="N132" s="33">
        <v>1565408.8571428568</v>
      </c>
      <c r="O132" s="33">
        <v>921077.00000000012</v>
      </c>
      <c r="P132" s="65">
        <f t="shared" si="38"/>
        <v>47530409.000000052</v>
      </c>
      <c r="Q132" s="71">
        <v>2436</v>
      </c>
      <c r="R132" s="72">
        <v>2138.0000000000005</v>
      </c>
      <c r="S132" s="73">
        <f t="shared" si="39"/>
        <v>4574</v>
      </c>
      <c r="T132" s="79">
        <v>67469436.285714447</v>
      </c>
      <c r="U132" s="80">
        <v>410358.28571428591</v>
      </c>
      <c r="V132" s="80">
        <v>3949679.8571428587</v>
      </c>
      <c r="W132" s="81">
        <f t="shared" si="40"/>
        <v>71829474.428571597</v>
      </c>
      <c r="X132" s="83">
        <v>8368039</v>
      </c>
      <c r="Y132" s="85">
        <v>37143919.571428597</v>
      </c>
      <c r="Z132" s="86">
        <v>870.00000000000011</v>
      </c>
      <c r="AA132" s="333">
        <v>57278.58984375</v>
      </c>
      <c r="AB132" s="333">
        <v>59171.23046875</v>
      </c>
      <c r="AC132" s="333">
        <v>61126.9921875</v>
      </c>
      <c r="AD132" s="92">
        <v>63148</v>
      </c>
      <c r="AE132" s="92">
        <v>66820</v>
      </c>
      <c r="AF132" s="92">
        <v>68615</v>
      </c>
      <c r="AG132" s="92">
        <v>70429</v>
      </c>
      <c r="AH132" s="92">
        <v>72263</v>
      </c>
      <c r="AI132" s="93">
        <v>74115</v>
      </c>
      <c r="AJ132" s="166">
        <v>994138.80999999994</v>
      </c>
      <c r="AK132" s="20">
        <v>308305.75999999989</v>
      </c>
      <c r="AL132" s="21">
        <v>1617231.21</v>
      </c>
      <c r="AM132" s="101">
        <v>1050190.83</v>
      </c>
      <c r="AN132" s="102">
        <v>309822.63</v>
      </c>
      <c r="AO132" s="194">
        <v>1647184.1199999999</v>
      </c>
      <c r="AP132" s="197">
        <v>1241618.4900000002</v>
      </c>
      <c r="AQ132" s="195">
        <v>491562.4200000001</v>
      </c>
      <c r="AR132" s="219">
        <v>2140296.1000000006</v>
      </c>
      <c r="AS132" s="222">
        <v>3101296.25</v>
      </c>
      <c r="AT132" s="220">
        <v>3385622.5647</v>
      </c>
      <c r="AU132" s="240">
        <v>3461095.8607000005</v>
      </c>
      <c r="AV132" s="247">
        <v>316421.37</v>
      </c>
      <c r="AW132" s="248">
        <v>8790933.0999999996</v>
      </c>
      <c r="AX132" s="242"/>
      <c r="AY132" s="171"/>
      <c r="AZ132" s="171"/>
      <c r="BA132" s="171"/>
      <c r="BB132" s="171"/>
      <c r="BC132" s="171"/>
      <c r="BD132" s="171"/>
      <c r="BE132" s="171"/>
      <c r="BF132" s="171"/>
      <c r="BG132" s="171"/>
      <c r="BH132" s="171"/>
      <c r="BI132" s="172"/>
      <c r="BJ132" s="176"/>
      <c r="BK132" s="175"/>
      <c r="BL132" s="175">
        <v>98030.93</v>
      </c>
      <c r="BM132" s="175"/>
      <c r="BN132" s="175">
        <v>98030.93</v>
      </c>
      <c r="BO132" s="175"/>
      <c r="BP132" s="175"/>
      <c r="BQ132" s="175">
        <v>210217.42</v>
      </c>
      <c r="BR132" s="175"/>
      <c r="BS132" s="177">
        <v>210217.42</v>
      </c>
      <c r="BT132" s="181"/>
      <c r="BU132" s="182"/>
      <c r="BV132" s="182">
        <v>2107405.1800000002</v>
      </c>
      <c r="BW132" s="182"/>
      <c r="BX132" s="182">
        <v>112062062.78999999</v>
      </c>
      <c r="BY132" s="182">
        <v>2107405.1800000002</v>
      </c>
      <c r="BZ132" s="182"/>
      <c r="CA132" s="182"/>
      <c r="CB132" s="182">
        <v>435242.93999999994</v>
      </c>
      <c r="CC132" s="182"/>
      <c r="CD132" s="183">
        <v>435242.93999999994</v>
      </c>
      <c r="CE132" s="188"/>
      <c r="CF132" s="187"/>
      <c r="CG132" s="187"/>
      <c r="CH132" s="187"/>
      <c r="CI132" s="187"/>
      <c r="CJ132" s="187"/>
      <c r="CK132" s="187"/>
      <c r="CL132" s="187">
        <v>526685.1</v>
      </c>
      <c r="CM132" s="187"/>
      <c r="CN132" s="201">
        <f t="shared" si="37"/>
        <v>526685.1</v>
      </c>
      <c r="CO132" s="251">
        <v>6474851.8340246044</v>
      </c>
      <c r="CP132" s="250">
        <v>2432652.8822597559</v>
      </c>
      <c r="CQ132" s="250">
        <v>8907504.7162843589</v>
      </c>
      <c r="CR132" s="250">
        <v>6255724.9388183104</v>
      </c>
      <c r="CS132" s="252">
        <v>219126.89520629158</v>
      </c>
      <c r="CT132" s="213">
        <v>6496357.6465614568</v>
      </c>
      <c r="CU132" s="200">
        <v>2432652.8822597559</v>
      </c>
      <c r="CV132" s="263">
        <v>8929010.5288212188</v>
      </c>
      <c r="CW132" s="236">
        <f>AL132/('BASES BCE'!M132*1000)</f>
        <v>1.1903351936663127E-2</v>
      </c>
      <c r="CX132" s="237">
        <f>AO132/('BASES BCE'!S132*1000)</f>
        <v>1.1819438979113726E-2</v>
      </c>
      <c r="CY132" s="237">
        <f>AR132/('BASES BCE'!Y132*1000)</f>
        <v>1.3760950384362175E-2</v>
      </c>
      <c r="CZ132" s="279">
        <f>AS132/('BASES BCE'!AE132*1000)</f>
        <v>2.425306545335729E-2</v>
      </c>
      <c r="DA132" s="281">
        <v>887550.1</v>
      </c>
      <c r="DB132" s="285">
        <v>13272797.18</v>
      </c>
      <c r="DC132" s="286">
        <v>462037.36</v>
      </c>
      <c r="DD132" s="286">
        <v>10191667.77</v>
      </c>
      <c r="DE132" s="286">
        <v>451829.96</v>
      </c>
      <c r="DF132" s="286">
        <v>377</v>
      </c>
      <c r="DG132" s="286">
        <v>70</v>
      </c>
      <c r="DH132" s="286">
        <v>10214.76</v>
      </c>
      <c r="DI132" s="286">
        <v>629</v>
      </c>
      <c r="DJ132" s="309">
        <v>2</v>
      </c>
      <c r="DK132" s="310">
        <v>580.88492319013903</v>
      </c>
      <c r="DL132" s="315">
        <f t="shared" si="31"/>
        <v>117.2918686730973</v>
      </c>
      <c r="DM132" s="312">
        <f t="shared" si="32"/>
        <v>119.32251237791574</v>
      </c>
      <c r="DN132" s="312">
        <f t="shared" si="33"/>
        <v>121.38977854727186</v>
      </c>
      <c r="DO132" s="312">
        <f t="shared" si="41"/>
        <v>108.70999999999998</v>
      </c>
      <c r="DP132" s="312">
        <f t="shared" si="42"/>
        <v>115.03138975106097</v>
      </c>
      <c r="DQ132" s="312">
        <f t="shared" si="43"/>
        <v>118.12150266041677</v>
      </c>
      <c r="DR132" s="312">
        <f t="shared" si="44"/>
        <v>121.24432428580475</v>
      </c>
      <c r="DS132" s="312">
        <f t="shared" si="45"/>
        <v>124.40157613859502</v>
      </c>
      <c r="DT132" s="316">
        <f t="shared" si="46"/>
        <v>127.58981519604735</v>
      </c>
    </row>
    <row r="133" spans="1:124" x14ac:dyDescent="0.25">
      <c r="A133" s="191">
        <v>12</v>
      </c>
      <c r="B133" s="192" t="s">
        <v>350</v>
      </c>
      <c r="C133" s="2">
        <v>1211</v>
      </c>
      <c r="D133" s="7" t="s">
        <v>133</v>
      </c>
      <c r="E133" s="63">
        <v>1563</v>
      </c>
      <c r="F133" s="41">
        <v>25600</v>
      </c>
      <c r="G133" s="33">
        <v>13150</v>
      </c>
      <c r="H133" s="33">
        <v>25800</v>
      </c>
      <c r="I133" s="33">
        <v>3643503.1428571427</v>
      </c>
      <c r="J133" s="33">
        <v>2084910.5714285725</v>
      </c>
      <c r="K133" s="33">
        <v>406523.14285714296</v>
      </c>
      <c r="L133" s="33">
        <v>143849.1428571429</v>
      </c>
      <c r="M133" s="33">
        <v>4608619.42857143</v>
      </c>
      <c r="N133" s="33">
        <v>683945.85714285751</v>
      </c>
      <c r="O133" s="33">
        <v>209839.00000000015</v>
      </c>
      <c r="P133" s="65">
        <f t="shared" si="38"/>
        <v>11845740.285714289</v>
      </c>
      <c r="Q133" s="71">
        <v>768</v>
      </c>
      <c r="R133" s="72">
        <v>736</v>
      </c>
      <c r="S133" s="73">
        <f t="shared" si="39"/>
        <v>1504</v>
      </c>
      <c r="T133" s="79">
        <v>15792334.285714282</v>
      </c>
      <c r="U133" s="80">
        <v>108650</v>
      </c>
      <c r="V133" s="80">
        <v>526740.00000000012</v>
      </c>
      <c r="W133" s="81">
        <f t="shared" si="40"/>
        <v>16427724.285714282</v>
      </c>
      <c r="X133" s="83">
        <v>4499871.9999999991</v>
      </c>
      <c r="Y133" s="85">
        <v>7243902.285714278</v>
      </c>
      <c r="Z133" s="86">
        <v>196</v>
      </c>
      <c r="AA133" s="333">
        <v>38996.609375</v>
      </c>
      <c r="AB133" s="333">
        <v>40148.703125</v>
      </c>
      <c r="AC133" s="333">
        <v>41334.828125</v>
      </c>
      <c r="AD133" s="92">
        <v>42556</v>
      </c>
      <c r="AE133" s="92">
        <v>44944</v>
      </c>
      <c r="AF133" s="92">
        <v>46001</v>
      </c>
      <c r="AG133" s="92">
        <v>47063</v>
      </c>
      <c r="AH133" s="92">
        <v>48131</v>
      </c>
      <c r="AI133" s="93">
        <v>49204</v>
      </c>
      <c r="AJ133" s="166">
        <v>439202.59000000008</v>
      </c>
      <c r="AK133" s="20">
        <v>208848.12</v>
      </c>
      <c r="AL133" s="21">
        <v>776105.26000000024</v>
      </c>
      <c r="AM133" s="101">
        <v>330645.69</v>
      </c>
      <c r="AN133" s="102">
        <v>83613.319999999992</v>
      </c>
      <c r="AO133" s="194">
        <v>556987.74999999988</v>
      </c>
      <c r="AP133" s="197">
        <v>358239.2</v>
      </c>
      <c r="AQ133" s="195">
        <v>109580.25</v>
      </c>
      <c r="AR133" s="219">
        <v>652377.90999999992</v>
      </c>
      <c r="AS133" s="222">
        <v>849873.38000000012</v>
      </c>
      <c r="AT133" s="220">
        <v>1040089.8819</v>
      </c>
      <c r="AU133" s="240">
        <v>1696814.5992999999</v>
      </c>
      <c r="AV133" s="247">
        <v>399889.38</v>
      </c>
      <c r="AW133" s="248">
        <v>6554774.0200000005</v>
      </c>
      <c r="AX133" s="241">
        <v>10962834.619999999</v>
      </c>
      <c r="AY133" s="173"/>
      <c r="AZ133" s="173"/>
      <c r="BA133" s="173"/>
      <c r="BB133" s="173"/>
      <c r="BC133" s="173">
        <v>10962834.619999999</v>
      </c>
      <c r="BD133" s="173">
        <v>7274878.5700000003</v>
      </c>
      <c r="BE133" s="173"/>
      <c r="BF133" s="173"/>
      <c r="BG133" s="173"/>
      <c r="BH133" s="173"/>
      <c r="BI133" s="174">
        <v>7274878.5700000003</v>
      </c>
      <c r="BJ133" s="176">
        <v>14538045.649999999</v>
      </c>
      <c r="BK133" s="175"/>
      <c r="BL133" s="175">
        <v>1814778.78</v>
      </c>
      <c r="BM133" s="175"/>
      <c r="BN133" s="175">
        <v>16352824.43</v>
      </c>
      <c r="BO133" s="175">
        <v>12754854</v>
      </c>
      <c r="BP133" s="175"/>
      <c r="BQ133" s="175">
        <v>2085386.11</v>
      </c>
      <c r="BR133" s="175"/>
      <c r="BS133" s="177">
        <v>14840240.109999999</v>
      </c>
      <c r="BT133" s="181">
        <v>29823472.300000001</v>
      </c>
      <c r="BU133" s="182"/>
      <c r="BV133" s="182">
        <v>9761885.379999999</v>
      </c>
      <c r="BW133" s="182"/>
      <c r="BX133" s="182"/>
      <c r="BY133" s="182">
        <v>39585357.68</v>
      </c>
      <c r="BZ133" s="182">
        <v>21367708.59</v>
      </c>
      <c r="CA133" s="182"/>
      <c r="CB133" s="182">
        <v>3027627.59</v>
      </c>
      <c r="CC133" s="182"/>
      <c r="CD133" s="183">
        <v>24395336.18</v>
      </c>
      <c r="CE133" s="188">
        <v>5946716.2000000011</v>
      </c>
      <c r="CF133" s="187"/>
      <c r="CG133" s="187"/>
      <c r="CH133" s="187"/>
      <c r="CI133" s="187">
        <f>SUM(CE133:CH133)</f>
        <v>5946716.2000000011</v>
      </c>
      <c r="CJ133" s="187">
        <v>20452519.370000005</v>
      </c>
      <c r="CK133" s="187"/>
      <c r="CL133" s="187">
        <v>4323761.82</v>
      </c>
      <c r="CM133" s="187"/>
      <c r="CN133" s="201">
        <f t="shared" si="37"/>
        <v>24776281.190000005</v>
      </c>
      <c r="CO133" s="251">
        <v>6542263.2963971393</v>
      </c>
      <c r="CP133" s="250">
        <v>1874183.7699941366</v>
      </c>
      <c r="CQ133" s="250">
        <v>8416447.0663912743</v>
      </c>
      <c r="CR133" s="250">
        <v>5994427.8461173158</v>
      </c>
      <c r="CS133" s="252">
        <v>547835.45027982292</v>
      </c>
      <c r="CT133" s="213">
        <v>6007785.9328560913</v>
      </c>
      <c r="CU133" s="200">
        <v>1874183.7699941366</v>
      </c>
      <c r="CV133" s="263">
        <v>7881969.7028502263</v>
      </c>
      <c r="CW133" s="236">
        <f>AL133/('BASES BCE'!M133*1000)</f>
        <v>5.4159623400972081E-3</v>
      </c>
      <c r="CX133" s="237">
        <f>AO133/('BASES BCE'!S133*1000)</f>
        <v>3.7280256839563714E-3</v>
      </c>
      <c r="CY133" s="237">
        <f>AR133/('BASES BCE'!Y133*1000)</f>
        <v>4.0674031806465826E-3</v>
      </c>
      <c r="CZ133" s="279">
        <f>AS133/('BASES BCE'!AE133*1000)</f>
        <v>4.6826577223094065E-3</v>
      </c>
      <c r="DA133" s="281">
        <v>816132.55</v>
      </c>
      <c r="DB133" s="285">
        <v>9871321.1699999999</v>
      </c>
      <c r="DC133" s="286">
        <v>700779.06</v>
      </c>
      <c r="DD133" s="286">
        <v>9445597.5</v>
      </c>
      <c r="DE133" s="286">
        <v>631270.12</v>
      </c>
      <c r="DF133" s="286">
        <v>222</v>
      </c>
      <c r="DG133" s="286">
        <v>78</v>
      </c>
      <c r="DH133" s="286">
        <v>6633.6</v>
      </c>
      <c r="DI133" s="286">
        <v>145.41</v>
      </c>
      <c r="DJ133" s="309"/>
      <c r="DK133" s="310">
        <v>978.29885057471301</v>
      </c>
      <c r="DL133" s="315">
        <f t="shared" si="31"/>
        <v>22.231677566214216</v>
      </c>
      <c r="DM133" s="312">
        <f t="shared" si="32"/>
        <v>22.424478761257216</v>
      </c>
      <c r="DN133" s="312">
        <f t="shared" si="33"/>
        <v>22.618952981622737</v>
      </c>
      <c r="DO133" s="312">
        <f t="shared" si="41"/>
        <v>43.499999999999986</v>
      </c>
      <c r="DP133" s="312">
        <f t="shared" si="42"/>
        <v>45.940971895854858</v>
      </c>
      <c r="DQ133" s="312">
        <f t="shared" si="43"/>
        <v>47.02141883635678</v>
      </c>
      <c r="DR133" s="312">
        <f t="shared" si="44"/>
        <v>48.10697668953847</v>
      </c>
      <c r="DS133" s="312">
        <f t="shared" si="45"/>
        <v>49.198667637935877</v>
      </c>
      <c r="DT133" s="316">
        <f t="shared" si="46"/>
        <v>50.295469499013045</v>
      </c>
    </row>
    <row r="134" spans="1:124" x14ac:dyDescent="0.25">
      <c r="A134" s="193">
        <v>12</v>
      </c>
      <c r="B134" s="192" t="s">
        <v>350</v>
      </c>
      <c r="C134" s="2">
        <v>1212</v>
      </c>
      <c r="D134" s="7" t="s">
        <v>134</v>
      </c>
      <c r="E134" s="63">
        <v>4290</v>
      </c>
      <c r="F134" s="41">
        <v>550</v>
      </c>
      <c r="G134" s="33">
        <v>4000</v>
      </c>
      <c r="H134" s="33">
        <v>1750</v>
      </c>
      <c r="I134" s="33">
        <v>2342873.8571428573</v>
      </c>
      <c r="J134" s="33">
        <v>869969.28571428533</v>
      </c>
      <c r="K134" s="33">
        <v>172986.14285714287</v>
      </c>
      <c r="L134" s="33">
        <v>72441.428571428551</v>
      </c>
      <c r="M134" s="33">
        <v>10052346.857142862</v>
      </c>
      <c r="N134" s="33">
        <v>413858.1428571429</v>
      </c>
      <c r="O134" s="33">
        <v>155870.00000000009</v>
      </c>
      <c r="P134" s="65">
        <f t="shared" si="38"/>
        <v>14086645.71428572</v>
      </c>
      <c r="Q134" s="71">
        <v>929</v>
      </c>
      <c r="R134" s="72">
        <v>752</v>
      </c>
      <c r="S134" s="73">
        <f t="shared" si="39"/>
        <v>1681</v>
      </c>
      <c r="T134" s="79">
        <v>26185614.28571431</v>
      </c>
      <c r="U134" s="80">
        <v>886504</v>
      </c>
      <c r="V134" s="80">
        <v>1501008.9999999995</v>
      </c>
      <c r="W134" s="81">
        <f t="shared" si="40"/>
        <v>28573127.28571431</v>
      </c>
      <c r="X134" s="83">
        <v>863057.00000000023</v>
      </c>
      <c r="Y134" s="85">
        <v>11167743.714285715</v>
      </c>
      <c r="Z134" s="86">
        <v>402.00000000000006</v>
      </c>
      <c r="AA134" s="333">
        <v>36666.91796875</v>
      </c>
      <c r="AB134" s="333">
        <v>37233.15625</v>
      </c>
      <c r="AC134" s="333">
        <v>37808.140625</v>
      </c>
      <c r="AD134" s="92">
        <v>38392</v>
      </c>
      <c r="AE134" s="92">
        <v>40228</v>
      </c>
      <c r="AF134" s="92">
        <v>40621</v>
      </c>
      <c r="AG134" s="92">
        <v>41004</v>
      </c>
      <c r="AH134" s="92">
        <v>41373</v>
      </c>
      <c r="AI134" s="93">
        <v>41729</v>
      </c>
      <c r="AJ134" s="166">
        <v>191186.67</v>
      </c>
      <c r="AK134" s="20">
        <v>52109.31</v>
      </c>
      <c r="AL134" s="21">
        <v>293553.48</v>
      </c>
      <c r="AM134" s="101">
        <v>269880.5</v>
      </c>
      <c r="AN134" s="102">
        <v>22056.940000000002</v>
      </c>
      <c r="AO134" s="194">
        <v>348701.45999999996</v>
      </c>
      <c r="AP134" s="197">
        <v>300440.65999999997</v>
      </c>
      <c r="AQ134" s="195">
        <v>103449.60999999999</v>
      </c>
      <c r="AR134" s="219">
        <v>491398.64999999997</v>
      </c>
      <c r="AS134" s="222">
        <v>536564.07999999996</v>
      </c>
      <c r="AT134" s="220">
        <v>687261.57469999988</v>
      </c>
      <c r="AU134" s="240">
        <v>943098.28320000018</v>
      </c>
      <c r="AV134" s="247">
        <v>480055.98</v>
      </c>
      <c r="AW134" s="248">
        <v>3755108.12</v>
      </c>
      <c r="AX134" s="241">
        <v>1929.47</v>
      </c>
      <c r="AY134" s="173">
        <v>1979443.68</v>
      </c>
      <c r="AZ134" s="173"/>
      <c r="BA134" s="173"/>
      <c r="BB134" s="173"/>
      <c r="BC134" s="173">
        <v>1981373.15</v>
      </c>
      <c r="BD134" s="173"/>
      <c r="BE134" s="173">
        <v>1164090.18</v>
      </c>
      <c r="BF134" s="173"/>
      <c r="BG134" s="173"/>
      <c r="BH134" s="173"/>
      <c r="BI134" s="174">
        <v>1164090.18</v>
      </c>
      <c r="BJ134" s="176">
        <v>5315.49</v>
      </c>
      <c r="BK134" s="175">
        <v>2346335.06</v>
      </c>
      <c r="BL134" s="175"/>
      <c r="BM134" s="175"/>
      <c r="BN134" s="175">
        <v>2351650.5499999998</v>
      </c>
      <c r="BO134" s="175"/>
      <c r="BP134" s="175">
        <v>2018488.7</v>
      </c>
      <c r="BQ134" s="175"/>
      <c r="BR134" s="175"/>
      <c r="BS134" s="177">
        <v>2018488.7</v>
      </c>
      <c r="BT134" s="181"/>
      <c r="BU134" s="182">
        <v>4476400.3600000003</v>
      </c>
      <c r="BV134" s="182"/>
      <c r="BW134" s="182"/>
      <c r="BX134" s="182"/>
      <c r="BY134" s="182">
        <v>4476400.3600000003</v>
      </c>
      <c r="BZ134" s="182"/>
      <c r="CA134" s="182">
        <v>1805431.86</v>
      </c>
      <c r="CB134" s="182"/>
      <c r="CC134" s="182"/>
      <c r="CD134" s="183">
        <v>1805431.86</v>
      </c>
      <c r="CE134" s="188"/>
      <c r="CF134" s="187">
        <v>2501078.7600000012</v>
      </c>
      <c r="CG134" s="187"/>
      <c r="CH134" s="187"/>
      <c r="CI134" s="187">
        <f>SUM(CE134:CH134)</f>
        <v>2501078.7600000012</v>
      </c>
      <c r="CJ134" s="187"/>
      <c r="CK134" s="187">
        <v>1892646.67</v>
      </c>
      <c r="CL134" s="187"/>
      <c r="CM134" s="187"/>
      <c r="CN134" s="201">
        <f t="shared" si="37"/>
        <v>1892646.67</v>
      </c>
      <c r="CO134" s="251">
        <v>2560517.0821113298</v>
      </c>
      <c r="CP134" s="250">
        <v>767256.76061738352</v>
      </c>
      <c r="CQ134" s="250">
        <v>3327773.842728714</v>
      </c>
      <c r="CR134" s="250">
        <v>2538687.0499965902</v>
      </c>
      <c r="CS134" s="252">
        <v>21830.032114740563</v>
      </c>
      <c r="CT134" s="213">
        <v>2564805.420175544</v>
      </c>
      <c r="CU134" s="200">
        <v>767256.76061738352</v>
      </c>
      <c r="CV134" s="263">
        <v>3332062.1807929273</v>
      </c>
      <c r="CW134" s="236">
        <f>AL134/('BASES BCE'!M134*1000)</f>
        <v>5.2156266451988276E-3</v>
      </c>
      <c r="CX134" s="237">
        <f>AO134/('BASES BCE'!S134*1000)</f>
        <v>5.63877354989326E-3</v>
      </c>
      <c r="CY134" s="237">
        <f>AR134/('BASES BCE'!Y134*1000)</f>
        <v>6.5154205922080457E-3</v>
      </c>
      <c r="CZ134" s="279">
        <f>AS134/('BASES BCE'!AE134*1000)</f>
        <v>6.3673717032889515E-3</v>
      </c>
      <c r="DA134" s="281">
        <v>18170</v>
      </c>
      <c r="DB134" s="285">
        <v>7482601.2400000002</v>
      </c>
      <c r="DC134" s="286">
        <v>307599.27</v>
      </c>
      <c r="DD134" s="286">
        <v>6970421.5700000003</v>
      </c>
      <c r="DE134" s="286">
        <v>183147.02</v>
      </c>
      <c r="DF134" s="286">
        <v>164</v>
      </c>
      <c r="DG134" s="286">
        <v>23</v>
      </c>
      <c r="DH134" s="286">
        <v>21288.48</v>
      </c>
      <c r="DI134" s="286">
        <v>807.16</v>
      </c>
      <c r="DJ134" s="309"/>
      <c r="DK134" s="310">
        <v>567.92899408283995</v>
      </c>
      <c r="DL134" s="315">
        <f t="shared" si="31"/>
        <v>100.85519570320645</v>
      </c>
      <c r="DM134" s="312">
        <f t="shared" si="32"/>
        <v>104.18772608062883</v>
      </c>
      <c r="DN134" s="312">
        <f t="shared" si="33"/>
        <v>107.63139903821114</v>
      </c>
      <c r="DO134" s="312">
        <f t="shared" si="41"/>
        <v>67.600000000000037</v>
      </c>
      <c r="DP134" s="312">
        <f t="shared" si="42"/>
        <v>70.83279849968747</v>
      </c>
      <c r="DQ134" s="312">
        <f t="shared" si="43"/>
        <v>71.524786413836253</v>
      </c>
      <c r="DR134" s="312">
        <f t="shared" si="44"/>
        <v>72.199166493019419</v>
      </c>
      <c r="DS134" s="312">
        <f t="shared" si="45"/>
        <v>72.84889560325071</v>
      </c>
      <c r="DT134" s="316">
        <f t="shared" si="46"/>
        <v>73.475734528026706</v>
      </c>
    </row>
    <row r="135" spans="1:124" x14ac:dyDescent="0.25">
      <c r="A135" s="191">
        <v>12</v>
      </c>
      <c r="B135" s="192" t="s">
        <v>350</v>
      </c>
      <c r="C135" s="2">
        <v>1213</v>
      </c>
      <c r="D135" s="7" t="s">
        <v>135</v>
      </c>
      <c r="E135" s="63">
        <v>32729</v>
      </c>
      <c r="F135" s="41">
        <v>0</v>
      </c>
      <c r="G135" s="33">
        <v>1780</v>
      </c>
      <c r="H135" s="33">
        <v>30</v>
      </c>
      <c r="I135" s="33">
        <v>1793707.5714285714</v>
      </c>
      <c r="J135" s="33">
        <v>677798.42857142864</v>
      </c>
      <c r="K135" s="33">
        <v>151065</v>
      </c>
      <c r="L135" s="33">
        <v>156593.57142857136</v>
      </c>
      <c r="M135" s="33">
        <v>5501505.7142857136</v>
      </c>
      <c r="N135" s="33">
        <v>290678.99999999971</v>
      </c>
      <c r="O135" s="33">
        <v>84770.999999999971</v>
      </c>
      <c r="P135" s="65">
        <f t="shared" si="38"/>
        <v>8657930.2857142854</v>
      </c>
      <c r="Q135" s="71">
        <v>510</v>
      </c>
      <c r="R135" s="72">
        <v>459</v>
      </c>
      <c r="S135" s="73">
        <f t="shared" si="39"/>
        <v>969</v>
      </c>
      <c r="T135" s="79">
        <v>12143414.428571414</v>
      </c>
      <c r="U135" s="80">
        <v>213489.99999999997</v>
      </c>
      <c r="V135" s="80">
        <v>562326.00000000012</v>
      </c>
      <c r="W135" s="81">
        <f t="shared" si="40"/>
        <v>12919230.428571414</v>
      </c>
      <c r="X135" s="83">
        <v>811700.00000000035</v>
      </c>
      <c r="Y135" s="85">
        <v>6486962.7142857164</v>
      </c>
      <c r="Z135" s="86">
        <v>238.00000000000003</v>
      </c>
      <c r="AA135" s="333">
        <v>16476</v>
      </c>
      <c r="AB135" s="333">
        <v>16476</v>
      </c>
      <c r="AC135" s="333">
        <v>16476</v>
      </c>
      <c r="AD135" s="92">
        <v>16476</v>
      </c>
      <c r="AE135" s="92">
        <v>17364</v>
      </c>
      <c r="AF135" s="92">
        <v>17707</v>
      </c>
      <c r="AG135" s="92">
        <v>18050</v>
      </c>
      <c r="AH135" s="92">
        <v>18393</v>
      </c>
      <c r="AI135" s="93">
        <v>18735</v>
      </c>
      <c r="AJ135" s="166">
        <v>16447.73</v>
      </c>
      <c r="AK135" s="20">
        <v>406.51000000000005</v>
      </c>
      <c r="AL135" s="21">
        <v>19530.989999999998</v>
      </c>
      <c r="AM135" s="101">
        <v>90453.17</v>
      </c>
      <c r="AN135" s="102">
        <v>27350.43</v>
      </c>
      <c r="AO135" s="194">
        <v>143241.13999999996</v>
      </c>
      <c r="AP135" s="197">
        <v>78773.070000000007</v>
      </c>
      <c r="AQ135" s="195">
        <v>67189.81</v>
      </c>
      <c r="AR135" s="219">
        <v>187770.83</v>
      </c>
      <c r="AS135" s="222">
        <v>273252.75</v>
      </c>
      <c r="AT135" s="220">
        <v>384666.6923</v>
      </c>
      <c r="AU135" s="240">
        <v>501544.56219999999</v>
      </c>
      <c r="AV135" s="247">
        <v>96835.58</v>
      </c>
      <c r="AW135" s="248">
        <v>3562646.8099999996</v>
      </c>
      <c r="AX135" s="242"/>
      <c r="AY135" s="171"/>
      <c r="AZ135" s="171"/>
      <c r="BA135" s="171"/>
      <c r="BB135" s="171"/>
      <c r="BC135" s="171"/>
      <c r="BD135" s="171"/>
      <c r="BE135" s="171"/>
      <c r="BF135" s="171"/>
      <c r="BG135" s="171"/>
      <c r="BH135" s="171"/>
      <c r="BI135" s="172"/>
      <c r="BJ135" s="176"/>
      <c r="BK135" s="175"/>
      <c r="BL135" s="175"/>
      <c r="BM135" s="175"/>
      <c r="BN135" s="175"/>
      <c r="BO135" s="175"/>
      <c r="BP135" s="175"/>
      <c r="BQ135" s="175"/>
      <c r="BR135" s="175"/>
      <c r="BS135" s="177"/>
      <c r="BT135" s="181"/>
      <c r="BU135" s="182"/>
      <c r="BV135" s="182"/>
      <c r="BW135" s="182"/>
      <c r="BX135" s="182"/>
      <c r="BY135" s="182"/>
      <c r="BZ135" s="182"/>
      <c r="CA135" s="182"/>
      <c r="CB135" s="182"/>
      <c r="CC135" s="182"/>
      <c r="CD135" s="183"/>
      <c r="CE135" s="188"/>
      <c r="CF135" s="187"/>
      <c r="CG135" s="187"/>
      <c r="CH135" s="187"/>
      <c r="CI135" s="187"/>
      <c r="CJ135" s="187"/>
      <c r="CK135" s="187"/>
      <c r="CL135" s="187"/>
      <c r="CM135" s="187"/>
      <c r="CN135" s="201"/>
      <c r="CO135" s="251">
        <v>1218451.5321134927</v>
      </c>
      <c r="CP135" s="250">
        <v>431327.30871121952</v>
      </c>
      <c r="CQ135" s="250">
        <v>1649778.8408247121</v>
      </c>
      <c r="CR135" s="250">
        <v>1215247.0505808878</v>
      </c>
      <c r="CS135" s="252">
        <v>3204.481532604907</v>
      </c>
      <c r="CT135" s="213">
        <v>1313675.1563520115</v>
      </c>
      <c r="CU135" s="200">
        <v>431327.30871121952</v>
      </c>
      <c r="CV135" s="263">
        <v>1745002.4650632311</v>
      </c>
      <c r="CW135" s="236"/>
      <c r="CX135" s="237"/>
      <c r="CY135" s="237">
        <f>AR135/('BASES BCE'!Y135*1000)</f>
        <v>1.1275314922616219E-2</v>
      </c>
      <c r="CZ135" s="279">
        <f>AS135/('BASES BCE'!AE135*1000)</f>
        <v>1.5930981847974566E-2</v>
      </c>
      <c r="DA135" s="281">
        <v>158730.45000000001</v>
      </c>
      <c r="DB135" s="285">
        <v>4235802.42</v>
      </c>
      <c r="DC135" s="286">
        <v>283178.03000000003</v>
      </c>
      <c r="DD135" s="286">
        <v>3729797.36</v>
      </c>
      <c r="DE135" s="286">
        <v>249222.56</v>
      </c>
      <c r="DF135" s="286">
        <v>111</v>
      </c>
      <c r="DG135" s="286">
        <v>17</v>
      </c>
      <c r="DH135" s="286">
        <v>5647.32</v>
      </c>
      <c r="DI135" s="286">
        <v>431.64</v>
      </c>
      <c r="DJ135" s="309"/>
      <c r="DK135" s="310">
        <v>283.43368312403197</v>
      </c>
      <c r="DL135" s="315">
        <f t="shared" si="31"/>
        <v>137.58636216124987</v>
      </c>
      <c r="DM135" s="312">
        <f t="shared" si="32"/>
        <v>141.65113575238243</v>
      </c>
      <c r="DN135" s="312">
        <f t="shared" si="33"/>
        <v>145.83597711254268</v>
      </c>
      <c r="DO135" s="312">
        <f t="shared" si="41"/>
        <v>58.130000000000074</v>
      </c>
      <c r="DP135" s="312">
        <f t="shared" si="42"/>
        <v>61.26300801165339</v>
      </c>
      <c r="DQ135" s="312">
        <f t="shared" si="43"/>
        <v>62.473167637776243</v>
      </c>
      <c r="DR135" s="312">
        <f t="shared" si="44"/>
        <v>63.683327263899088</v>
      </c>
      <c r="DS135" s="312">
        <f t="shared" si="45"/>
        <v>64.893486890021933</v>
      </c>
      <c r="DT135" s="316">
        <f t="shared" si="46"/>
        <v>66.100118353969492</v>
      </c>
    </row>
    <row r="136" spans="1:124" x14ac:dyDescent="0.25">
      <c r="A136" s="191">
        <v>13</v>
      </c>
      <c r="B136" s="192" t="s">
        <v>351</v>
      </c>
      <c r="C136" s="2">
        <v>1301</v>
      </c>
      <c r="D136" s="7" t="s">
        <v>136</v>
      </c>
      <c r="E136" s="63">
        <v>4720594.9999999981</v>
      </c>
      <c r="F136" s="41">
        <v>320074</v>
      </c>
      <c r="G136" s="33">
        <v>2261449</v>
      </c>
      <c r="H136" s="33">
        <v>65466</v>
      </c>
      <c r="I136" s="33">
        <v>214925653.00000006</v>
      </c>
      <c r="J136" s="33">
        <v>75157365.857142836</v>
      </c>
      <c r="K136" s="33">
        <v>10702105.714285707</v>
      </c>
      <c r="L136" s="33">
        <v>7284730.2857142631</v>
      </c>
      <c r="M136" s="33">
        <v>455106399.42857087</v>
      </c>
      <c r="N136" s="33">
        <v>42381074.714285634</v>
      </c>
      <c r="O136" s="33">
        <v>4103766.0000000037</v>
      </c>
      <c r="P136" s="65">
        <f t="shared" si="38"/>
        <v>812308083.9999994</v>
      </c>
      <c r="Q136" s="71">
        <v>22163.999999999985</v>
      </c>
      <c r="R136" s="72">
        <v>19643.999999999993</v>
      </c>
      <c r="S136" s="73">
        <f t="shared" si="39"/>
        <v>41807.999999999978</v>
      </c>
      <c r="T136" s="79">
        <v>1638239137.285713</v>
      </c>
      <c r="U136" s="80">
        <v>62859999.857142866</v>
      </c>
      <c r="V136" s="80">
        <v>215032711.71428588</v>
      </c>
      <c r="W136" s="81">
        <f t="shared" si="40"/>
        <v>1916131848.8571417</v>
      </c>
      <c r="X136" s="83">
        <v>49082782.000000007</v>
      </c>
      <c r="Y136" s="85">
        <v>548250601.28571308</v>
      </c>
      <c r="Z136" s="86">
        <v>2535.9999999999982</v>
      </c>
      <c r="AA136" s="333">
        <v>265190.65625</v>
      </c>
      <c r="AB136" s="333">
        <v>270038.59375</v>
      </c>
      <c r="AC136" s="333">
        <v>274984.0625</v>
      </c>
      <c r="AD136" s="92">
        <v>280029</v>
      </c>
      <c r="AE136" s="92">
        <v>293850</v>
      </c>
      <c r="AF136" s="92">
        <v>297417</v>
      </c>
      <c r="AG136" s="92">
        <v>300878</v>
      </c>
      <c r="AH136" s="92">
        <v>304227</v>
      </c>
      <c r="AI136" s="93">
        <v>307463</v>
      </c>
      <c r="AJ136" s="166">
        <v>12923107.359999999</v>
      </c>
      <c r="AK136" s="20">
        <v>8723354.4400000107</v>
      </c>
      <c r="AL136" s="21">
        <v>26977497.850000009</v>
      </c>
      <c r="AM136" s="101">
        <v>13210615.309999997</v>
      </c>
      <c r="AN136" s="102">
        <v>9078172.6300000027</v>
      </c>
      <c r="AO136" s="194">
        <v>29124837.610000003</v>
      </c>
      <c r="AP136" s="197">
        <v>13408641.399999995</v>
      </c>
      <c r="AQ136" s="195">
        <v>12817881.960000001</v>
      </c>
      <c r="AR136" s="219">
        <v>33504838.139999997</v>
      </c>
      <c r="AS136" s="222">
        <v>183935.44</v>
      </c>
      <c r="AT136" s="220">
        <v>51140987.237500012</v>
      </c>
      <c r="AU136" s="240">
        <v>54094498.906599991</v>
      </c>
      <c r="AV136" s="247">
        <v>13372422.15</v>
      </c>
      <c r="AW136" s="248">
        <v>130271185.02000004</v>
      </c>
      <c r="AX136" s="241">
        <v>59709.479999999996</v>
      </c>
      <c r="AY136" s="173"/>
      <c r="AZ136" s="173"/>
      <c r="BA136" s="173"/>
      <c r="BB136" s="173"/>
      <c r="BC136" s="173">
        <v>59709.479999999996</v>
      </c>
      <c r="BD136" s="173">
        <v>397173.98</v>
      </c>
      <c r="BE136" s="173"/>
      <c r="BF136" s="173"/>
      <c r="BG136" s="173"/>
      <c r="BH136" s="173"/>
      <c r="BI136" s="174">
        <v>397173.98</v>
      </c>
      <c r="BJ136" s="176">
        <v>786252.55</v>
      </c>
      <c r="BK136" s="175"/>
      <c r="BL136" s="175"/>
      <c r="BM136" s="175"/>
      <c r="BN136" s="175">
        <v>786252.55</v>
      </c>
      <c r="BO136" s="175">
        <v>1059559.3400000001</v>
      </c>
      <c r="BP136" s="175"/>
      <c r="BQ136" s="175"/>
      <c r="BR136" s="175"/>
      <c r="BS136" s="177">
        <v>1059559.3400000001</v>
      </c>
      <c r="BT136" s="181">
        <v>2628923.16</v>
      </c>
      <c r="BU136" s="182"/>
      <c r="BV136" s="182"/>
      <c r="BW136" s="182"/>
      <c r="BX136" s="182"/>
      <c r="BY136" s="182">
        <v>2628923.16</v>
      </c>
      <c r="BZ136" s="182">
        <v>1639679.59</v>
      </c>
      <c r="CA136" s="182"/>
      <c r="CB136" s="182"/>
      <c r="CC136" s="182"/>
      <c r="CD136" s="183">
        <v>1639679.59</v>
      </c>
      <c r="CE136" s="188">
        <v>2117386.48</v>
      </c>
      <c r="CF136" s="187"/>
      <c r="CG136" s="187"/>
      <c r="CH136" s="187"/>
      <c r="CI136" s="187">
        <f>SUM(CE136:CH136)</f>
        <v>2117386.48</v>
      </c>
      <c r="CJ136" s="187">
        <v>2100696.5</v>
      </c>
      <c r="CK136" s="187"/>
      <c r="CL136" s="187"/>
      <c r="CM136" s="187"/>
      <c r="CN136" s="201">
        <f>SUM(CJ136:CM136)</f>
        <v>2100696.5</v>
      </c>
      <c r="CO136" s="251">
        <v>63536960.788185701</v>
      </c>
      <c r="CP136" s="250">
        <v>19774801.998012837</v>
      </c>
      <c r="CQ136" s="250">
        <v>83311762.786198631</v>
      </c>
      <c r="CR136" s="250">
        <v>62177500.570467934</v>
      </c>
      <c r="CS136" s="252">
        <v>1359460.2177177959</v>
      </c>
      <c r="CT136" s="213">
        <v>68176845.247539669</v>
      </c>
      <c r="CU136" s="200">
        <v>19774801.998012837</v>
      </c>
      <c r="CV136" s="263">
        <v>87951647.245552421</v>
      </c>
      <c r="CW136" s="236">
        <f>AL136/('BASES BCE'!M136*1000)</f>
        <v>3.66432309535175E-2</v>
      </c>
      <c r="CX136" s="237">
        <f>AO136/('BASES BCE'!S136*1000)</f>
        <v>3.520220436756228E-2</v>
      </c>
      <c r="CY136" s="237">
        <f>AR136/('BASES BCE'!Y136*1000)</f>
        <v>3.9637296200711228E-2</v>
      </c>
      <c r="CZ136" s="279">
        <f>AS136/('BASES BCE'!AE136*1000)</f>
        <v>1.8649974506241535E-4</v>
      </c>
      <c r="DA136" s="281">
        <v>30000</v>
      </c>
      <c r="DB136" s="285">
        <v>47561598.359999999</v>
      </c>
      <c r="DC136" s="286">
        <v>1786098.34</v>
      </c>
      <c r="DD136" s="286">
        <v>46462115.009999998</v>
      </c>
      <c r="DE136" s="286">
        <v>438733.61</v>
      </c>
      <c r="DF136" s="286">
        <v>1097</v>
      </c>
      <c r="DG136" s="286">
        <v>432</v>
      </c>
      <c r="DH136" s="286">
        <v>40518.720000000001</v>
      </c>
      <c r="DI136" s="286">
        <v>3300</v>
      </c>
      <c r="DJ136" s="309"/>
      <c r="DK136" s="310">
        <v>960.71428571428601</v>
      </c>
      <c r="DL136" s="315">
        <f t="shared" si="31"/>
        <v>38.166308666356869</v>
      </c>
      <c r="DM136" s="312">
        <f t="shared" si="32"/>
        <v>38.755701672862443</v>
      </c>
      <c r="DN136" s="312">
        <f t="shared" si="33"/>
        <v>39.35419842007434</v>
      </c>
      <c r="DO136" s="312">
        <f t="shared" si="41"/>
        <v>291.4799999999999</v>
      </c>
      <c r="DP136" s="312">
        <f t="shared" si="42"/>
        <v>305.8661710037174</v>
      </c>
      <c r="DQ136" s="312">
        <f t="shared" si="43"/>
        <v>309.57903345724895</v>
      </c>
      <c r="DR136" s="312">
        <f t="shared" si="44"/>
        <v>313.18156133828984</v>
      </c>
      <c r="DS136" s="312">
        <f t="shared" si="45"/>
        <v>316.66750929368021</v>
      </c>
      <c r="DT136" s="316">
        <f t="shared" si="46"/>
        <v>320.03583643122664</v>
      </c>
    </row>
    <row r="137" spans="1:124" x14ac:dyDescent="0.25">
      <c r="A137" s="193">
        <v>13</v>
      </c>
      <c r="B137" s="192" t="s">
        <v>351</v>
      </c>
      <c r="C137" s="2">
        <v>1302</v>
      </c>
      <c r="D137" s="7" t="s">
        <v>32</v>
      </c>
      <c r="E137" s="63">
        <v>10340</v>
      </c>
      <c r="F137" s="41">
        <v>156462</v>
      </c>
      <c r="G137" s="33">
        <v>29664</v>
      </c>
      <c r="H137" s="33">
        <v>4101</v>
      </c>
      <c r="I137" s="33">
        <v>6927230.5714285709</v>
      </c>
      <c r="J137" s="33">
        <v>4813841.8571428573</v>
      </c>
      <c r="K137" s="33">
        <v>272592</v>
      </c>
      <c r="L137" s="33">
        <v>200306.42857142867</v>
      </c>
      <c r="M137" s="33">
        <v>10629173.57142858</v>
      </c>
      <c r="N137" s="33">
        <v>572859.7142857142</v>
      </c>
      <c r="O137" s="33">
        <v>219392.99999999994</v>
      </c>
      <c r="P137" s="65">
        <f t="shared" si="38"/>
        <v>23825624.142857153</v>
      </c>
      <c r="Q137" s="71">
        <v>1276.9999999999995</v>
      </c>
      <c r="R137" s="72">
        <v>932</v>
      </c>
      <c r="S137" s="73">
        <f t="shared" si="39"/>
        <v>2208.9999999999995</v>
      </c>
      <c r="T137" s="79">
        <v>32918554.285714261</v>
      </c>
      <c r="U137" s="80">
        <v>108471.99999999999</v>
      </c>
      <c r="V137" s="80">
        <v>3459498.0000000005</v>
      </c>
      <c r="W137" s="81">
        <f t="shared" si="40"/>
        <v>36486524.285714261</v>
      </c>
      <c r="X137" s="83">
        <v>1903442.0000000021</v>
      </c>
      <c r="Y137" s="85">
        <v>15915913.857142864</v>
      </c>
      <c r="Z137" s="86">
        <v>296</v>
      </c>
      <c r="AA137" s="333">
        <v>38402.906230858527</v>
      </c>
      <c r="AB137" s="333">
        <v>39165.04544389739</v>
      </c>
      <c r="AC137" s="333">
        <v>39942.309975227523</v>
      </c>
      <c r="AD137" s="92">
        <v>40735</v>
      </c>
      <c r="AE137" s="92">
        <v>42671</v>
      </c>
      <c r="AF137" s="92">
        <v>43060</v>
      </c>
      <c r="AG137" s="92">
        <v>43432</v>
      </c>
      <c r="AH137" s="92">
        <v>43785</v>
      </c>
      <c r="AI137" s="93">
        <v>44119</v>
      </c>
      <c r="AJ137" s="166">
        <v>429956.85000000009</v>
      </c>
      <c r="AK137" s="20">
        <v>141777.51</v>
      </c>
      <c r="AL137" s="21">
        <v>632014.16000000015</v>
      </c>
      <c r="AM137" s="101">
        <v>450512.30000000005</v>
      </c>
      <c r="AN137" s="102">
        <v>109500.03</v>
      </c>
      <c r="AO137" s="194">
        <v>621529.85</v>
      </c>
      <c r="AP137" s="197">
        <v>731620</v>
      </c>
      <c r="AQ137" s="195">
        <v>366934.26</v>
      </c>
      <c r="AR137" s="219">
        <v>1201808.21</v>
      </c>
      <c r="AS137" s="222">
        <v>1195791.46</v>
      </c>
      <c r="AT137" s="220">
        <v>1196670.6481000001</v>
      </c>
      <c r="AU137" s="240">
        <v>1395166.8469</v>
      </c>
      <c r="AV137" s="247">
        <v>0</v>
      </c>
      <c r="AW137" s="248">
        <v>12674727.93</v>
      </c>
      <c r="AX137" s="241">
        <v>3717022.4499999997</v>
      </c>
      <c r="AY137" s="173">
        <v>1500492.72</v>
      </c>
      <c r="AZ137" s="173"/>
      <c r="BA137" s="173"/>
      <c r="BB137" s="173"/>
      <c r="BC137" s="173">
        <v>5217515.17</v>
      </c>
      <c r="BD137" s="173">
        <v>3713086.9</v>
      </c>
      <c r="BE137" s="173">
        <v>398213.49</v>
      </c>
      <c r="BF137" s="173"/>
      <c r="BG137" s="173"/>
      <c r="BH137" s="173"/>
      <c r="BI137" s="174">
        <v>4111300.3899999997</v>
      </c>
      <c r="BJ137" s="176">
        <v>5101446.0399999991</v>
      </c>
      <c r="BK137" s="175">
        <v>3065525.7800000003</v>
      </c>
      <c r="BL137" s="175">
        <v>616445.54</v>
      </c>
      <c r="BM137" s="175"/>
      <c r="BN137" s="175">
        <v>8783417.3599999994</v>
      </c>
      <c r="BO137" s="175">
        <v>4726015.7200000007</v>
      </c>
      <c r="BP137" s="175">
        <v>1023267.08</v>
      </c>
      <c r="BQ137" s="175">
        <v>1432853.05</v>
      </c>
      <c r="BR137" s="175"/>
      <c r="BS137" s="177">
        <v>7182135.8500000006</v>
      </c>
      <c r="BT137" s="181">
        <v>10621747.500000002</v>
      </c>
      <c r="BU137" s="182">
        <v>8159791.5200000005</v>
      </c>
      <c r="BV137" s="182">
        <v>2610712.9399999995</v>
      </c>
      <c r="BW137" s="182"/>
      <c r="BX137" s="182"/>
      <c r="BY137" s="182">
        <v>21392251.960000005</v>
      </c>
      <c r="BZ137" s="182">
        <v>5729313.0499999998</v>
      </c>
      <c r="CA137" s="182">
        <v>1098371.3599999999</v>
      </c>
      <c r="CB137" s="182">
        <v>1807618.04</v>
      </c>
      <c r="CC137" s="182"/>
      <c r="CD137" s="183">
        <v>8635302.4499999993</v>
      </c>
      <c r="CE137" s="188">
        <v>6339267.1799999988</v>
      </c>
      <c r="CF137" s="187">
        <v>5073427.110000005</v>
      </c>
      <c r="CG137" s="187"/>
      <c r="CH137" s="187"/>
      <c r="CI137" s="187">
        <f>SUM(CE137:CH137)</f>
        <v>11412694.290000003</v>
      </c>
      <c r="CJ137" s="187">
        <v>7205557.0999999996</v>
      </c>
      <c r="CK137" s="187">
        <v>1670922.21</v>
      </c>
      <c r="CL137" s="187">
        <v>1725057.6199999999</v>
      </c>
      <c r="CM137" s="187"/>
      <c r="CN137" s="201">
        <f>SUM(CJ137:CM137)</f>
        <v>10601536.929999998</v>
      </c>
      <c r="CO137" s="251">
        <v>5208238.3192461804</v>
      </c>
      <c r="CP137" s="250">
        <v>2196489.488008284</v>
      </c>
      <c r="CQ137" s="250">
        <v>7404727.8072544653</v>
      </c>
      <c r="CR137" s="250">
        <v>5158042.4815074271</v>
      </c>
      <c r="CS137" s="252">
        <v>50195.83773875214</v>
      </c>
      <c r="CT137" s="213">
        <v>5810999.1503758226</v>
      </c>
      <c r="CU137" s="200">
        <v>2196489.488008284</v>
      </c>
      <c r="CV137" s="263">
        <v>8007488.6383841075</v>
      </c>
      <c r="CW137" s="236">
        <f>AL137/('BASES BCE'!M137*1000)</f>
        <v>1.0734524031182276E-2</v>
      </c>
      <c r="CX137" s="237">
        <f>AO137/('BASES BCE'!S137*1000)</f>
        <v>1.0652461682582949E-2</v>
      </c>
      <c r="CY137" s="237">
        <f>AR137/('BASES BCE'!Y137*1000)</f>
        <v>1.9669910973526647E-2</v>
      </c>
      <c r="CZ137" s="279">
        <f>AS137/('BASES BCE'!AE137*1000)</f>
        <v>1.9607915605810326E-2</v>
      </c>
      <c r="DA137" s="281">
        <v>110000</v>
      </c>
      <c r="DB137" s="285">
        <v>8199439.79</v>
      </c>
      <c r="DC137" s="286">
        <v>810105.92</v>
      </c>
      <c r="DD137" s="286">
        <v>7805261.96</v>
      </c>
      <c r="DE137" s="286">
        <v>810105.42</v>
      </c>
      <c r="DF137" s="286">
        <v>205</v>
      </c>
      <c r="DG137" s="286">
        <v>28</v>
      </c>
      <c r="DH137" s="286">
        <v>6000</v>
      </c>
      <c r="DI137" s="286">
        <v>426.41</v>
      </c>
      <c r="DJ137" s="309"/>
      <c r="DK137" s="310">
        <v>538.18205839608902</v>
      </c>
      <c r="DL137" s="315">
        <f t="shared" si="31"/>
        <v>30.614175524733046</v>
      </c>
      <c r="DM137" s="312">
        <f t="shared" si="32"/>
        <v>30.614175524733046</v>
      </c>
      <c r="DN137" s="312">
        <f t="shared" si="33"/>
        <v>30.614175524733046</v>
      </c>
      <c r="DO137" s="312">
        <f t="shared" si="41"/>
        <v>75.69000000000004</v>
      </c>
      <c r="DP137" s="312">
        <f t="shared" si="42"/>
        <v>79.28729569166569</v>
      </c>
      <c r="DQ137" s="312">
        <f t="shared" si="43"/>
        <v>80.01009942310057</v>
      </c>
      <c r="DR137" s="312">
        <f t="shared" si="44"/>
        <v>80.70131533079666</v>
      </c>
      <c r="DS137" s="312">
        <f t="shared" si="45"/>
        <v>81.357227200196434</v>
      </c>
      <c r="DT137" s="316">
        <f t="shared" si="46"/>
        <v>81.977835031299904</v>
      </c>
    </row>
    <row r="138" spans="1:124" x14ac:dyDescent="0.25">
      <c r="A138" s="191">
        <v>13</v>
      </c>
      <c r="B138" s="192" t="s">
        <v>351</v>
      </c>
      <c r="C138" s="2">
        <v>1303</v>
      </c>
      <c r="D138" s="7" t="s">
        <v>137</v>
      </c>
      <c r="E138" s="63">
        <v>2058838.0000000009</v>
      </c>
      <c r="F138" s="41">
        <v>196292</v>
      </c>
      <c r="G138" s="33">
        <v>63687</v>
      </c>
      <c r="H138" s="33">
        <v>43563</v>
      </c>
      <c r="I138" s="33">
        <v>29765333.285714284</v>
      </c>
      <c r="J138" s="33">
        <v>5814768.4285714282</v>
      </c>
      <c r="K138" s="33">
        <v>1037634.7142857157</v>
      </c>
      <c r="L138" s="33">
        <v>726095.28571428533</v>
      </c>
      <c r="M138" s="33">
        <v>39428845.857142784</v>
      </c>
      <c r="N138" s="33">
        <v>12699274.428571431</v>
      </c>
      <c r="O138" s="33">
        <v>1066292.0000000002</v>
      </c>
      <c r="P138" s="65">
        <f t="shared" si="38"/>
        <v>90841785.999999925</v>
      </c>
      <c r="Q138" s="71">
        <v>3540</v>
      </c>
      <c r="R138" s="72">
        <v>3063.9999999999986</v>
      </c>
      <c r="S138" s="73">
        <f t="shared" si="39"/>
        <v>6603.9999999999982</v>
      </c>
      <c r="T138" s="79">
        <v>145184723.85714298</v>
      </c>
      <c r="U138" s="80">
        <v>8877943.4285714291</v>
      </c>
      <c r="V138" s="80">
        <v>3620516.9999999986</v>
      </c>
      <c r="W138" s="81">
        <f t="shared" si="40"/>
        <v>157683184.28571442</v>
      </c>
      <c r="X138" s="83">
        <v>15216663.999999981</v>
      </c>
      <c r="Y138" s="85">
        <v>47007344.285714209</v>
      </c>
      <c r="Z138" s="86">
        <v>700.99999999999955</v>
      </c>
      <c r="AA138" s="333">
        <v>123407.1484375</v>
      </c>
      <c r="AB138" s="333">
        <v>124422.1015625</v>
      </c>
      <c r="AC138" s="333">
        <v>125450</v>
      </c>
      <c r="AD138" s="92">
        <v>126491</v>
      </c>
      <c r="AE138" s="92">
        <v>131893</v>
      </c>
      <c r="AF138" s="92">
        <v>132051</v>
      </c>
      <c r="AG138" s="92">
        <v>132148</v>
      </c>
      <c r="AH138" s="92">
        <v>132178</v>
      </c>
      <c r="AI138" s="93">
        <v>132144</v>
      </c>
      <c r="AJ138" s="166">
        <v>1275602.2099999997</v>
      </c>
      <c r="AK138" s="20">
        <v>533432.69000000018</v>
      </c>
      <c r="AL138" s="21">
        <v>2036551.75</v>
      </c>
      <c r="AM138" s="101">
        <v>1082008.2899999998</v>
      </c>
      <c r="AN138" s="102">
        <v>585953.28999999992</v>
      </c>
      <c r="AO138" s="194">
        <v>1966278.4799999997</v>
      </c>
      <c r="AP138" s="197">
        <v>1197548.0100000005</v>
      </c>
      <c r="AQ138" s="195">
        <v>830295.85000000009</v>
      </c>
      <c r="AR138" s="219">
        <v>2443167.790000001</v>
      </c>
      <c r="AS138" s="222">
        <v>2910184.7</v>
      </c>
      <c r="AT138" s="220">
        <v>3646820.8202999998</v>
      </c>
      <c r="AU138" s="240">
        <v>4144970.3202000004</v>
      </c>
      <c r="AV138" s="247">
        <v>0</v>
      </c>
      <c r="AW138" s="248">
        <v>31215254.370000001</v>
      </c>
      <c r="AX138" s="241">
        <v>125250.2</v>
      </c>
      <c r="AY138" s="173">
        <v>3956119.02</v>
      </c>
      <c r="AZ138" s="173"/>
      <c r="BA138" s="173"/>
      <c r="BB138" s="173"/>
      <c r="BC138" s="173">
        <v>4081369.22</v>
      </c>
      <c r="BD138" s="173">
        <v>0</v>
      </c>
      <c r="BE138" s="173">
        <v>2958256.17</v>
      </c>
      <c r="BF138" s="173"/>
      <c r="BG138" s="173"/>
      <c r="BH138" s="173"/>
      <c r="BI138" s="174">
        <v>2958256.17</v>
      </c>
      <c r="BJ138" s="176">
        <v>306459.78000000003</v>
      </c>
      <c r="BK138" s="175">
        <v>5022035.6499999994</v>
      </c>
      <c r="BL138" s="175">
        <v>711971.28999999992</v>
      </c>
      <c r="BM138" s="175"/>
      <c r="BN138" s="175">
        <v>6040466.7199999997</v>
      </c>
      <c r="BO138" s="175"/>
      <c r="BP138" s="175">
        <v>5255189.6099999994</v>
      </c>
      <c r="BQ138" s="175"/>
      <c r="BR138" s="175"/>
      <c r="BS138" s="177">
        <v>5255189.6099999994</v>
      </c>
      <c r="BT138" s="181"/>
      <c r="BU138" s="182">
        <v>12547873.379999999</v>
      </c>
      <c r="BV138" s="182">
        <v>1244397.08</v>
      </c>
      <c r="BW138" s="182"/>
      <c r="BX138" s="182"/>
      <c r="BY138" s="182">
        <v>13792270.460000001</v>
      </c>
      <c r="BZ138" s="182"/>
      <c r="CA138" s="182">
        <v>6128372.2199999997</v>
      </c>
      <c r="CB138" s="182"/>
      <c r="CC138" s="182"/>
      <c r="CD138" s="183">
        <v>6128372.2199999997</v>
      </c>
      <c r="CE138" s="188">
        <v>95606.489999999991</v>
      </c>
      <c r="CF138" s="187">
        <v>6875830.1700000046</v>
      </c>
      <c r="CG138" s="187"/>
      <c r="CH138" s="187"/>
      <c r="CI138" s="187">
        <f>SUM(CE138:CH138)</f>
        <v>6971436.6600000048</v>
      </c>
      <c r="CJ138" s="187"/>
      <c r="CK138" s="187">
        <v>7328299.3600000003</v>
      </c>
      <c r="CL138" s="187"/>
      <c r="CM138" s="187"/>
      <c r="CN138" s="201">
        <f>SUM(CJ138:CM138)</f>
        <v>7328299.3600000003</v>
      </c>
      <c r="CO138" s="251">
        <v>12149426.55345213</v>
      </c>
      <c r="CP138" s="250">
        <v>5458143.6464555208</v>
      </c>
      <c r="CQ138" s="250">
        <v>17607570.199907642</v>
      </c>
      <c r="CR138" s="250">
        <v>11791801.544897547</v>
      </c>
      <c r="CS138" s="252">
        <v>357625.00855458394</v>
      </c>
      <c r="CT138" s="213">
        <v>13423796.248227512</v>
      </c>
      <c r="CU138" s="200">
        <v>5458143.6464555208</v>
      </c>
      <c r="CV138" s="263">
        <v>18881939.894683044</v>
      </c>
      <c r="CW138" s="236">
        <f>AL138/('BASES BCE'!M138*1000)</f>
        <v>1.5922052603478121E-2</v>
      </c>
      <c r="CX138" s="237">
        <f>AO138/('BASES BCE'!S138*1000)</f>
        <v>1.160698764177243E-2</v>
      </c>
      <c r="CY138" s="237">
        <f>AR138/('BASES BCE'!Y138*1000)</f>
        <v>1.5139738921348445E-2</v>
      </c>
      <c r="CZ138" s="279">
        <f>AS138/('BASES BCE'!AE138*1000)</f>
        <v>1.7363979421254904E-2</v>
      </c>
      <c r="DA138" s="281">
        <v>70406.03</v>
      </c>
      <c r="DB138" s="285">
        <v>23392804.84</v>
      </c>
      <c r="DC138" s="286">
        <v>2855064.91</v>
      </c>
      <c r="DD138" s="286">
        <v>23186651.43</v>
      </c>
      <c r="DE138" s="286">
        <v>1826970.94</v>
      </c>
      <c r="DF138" s="286">
        <v>702</v>
      </c>
      <c r="DG138" s="286">
        <v>46</v>
      </c>
      <c r="DH138" s="286">
        <v>14780.88</v>
      </c>
      <c r="DI138" s="286">
        <v>2363.9299999999998</v>
      </c>
      <c r="DJ138" s="309"/>
      <c r="DK138" s="310">
        <v>3036.9987999999998</v>
      </c>
      <c r="DL138" s="315">
        <f t="shared" ref="DL138:DL152" si="47">AA138/$DK138</f>
        <v>40.634572670064934</v>
      </c>
      <c r="DM138" s="312">
        <f t="shared" ref="DM138:DM152" si="48">AB138/$DK138</f>
        <v>40.968768760297174</v>
      </c>
      <c r="DN138" s="312">
        <f t="shared" ref="DN138:DN152" si="49">AC138/$DK138</f>
        <v>41.307227385140884</v>
      </c>
      <c r="DO138" s="312">
        <f t="shared" si="41"/>
        <v>41.649999993414554</v>
      </c>
      <c r="DP138" s="312">
        <f t="shared" si="42"/>
        <v>43.428729705128632</v>
      </c>
      <c r="DQ138" s="312">
        <f t="shared" si="43"/>
        <v>43.480754750380541</v>
      </c>
      <c r="DR138" s="312">
        <f t="shared" si="44"/>
        <v>43.512694176895955</v>
      </c>
      <c r="DS138" s="312">
        <f t="shared" si="45"/>
        <v>43.522572350045053</v>
      </c>
      <c r="DT138" s="316">
        <f t="shared" si="46"/>
        <v>43.511377087142741</v>
      </c>
    </row>
    <row r="139" spans="1:124" x14ac:dyDescent="0.25">
      <c r="A139" s="193">
        <v>13</v>
      </c>
      <c r="B139" s="192" t="s">
        <v>351</v>
      </c>
      <c r="C139" s="2">
        <v>1304</v>
      </c>
      <c r="D139" s="7" t="s">
        <v>138</v>
      </c>
      <c r="E139" s="63">
        <v>157501.99999999997</v>
      </c>
      <c r="F139" s="41">
        <v>2630</v>
      </c>
      <c r="G139" s="33">
        <v>28958</v>
      </c>
      <c r="H139" s="33">
        <v>5270</v>
      </c>
      <c r="I139" s="33">
        <v>10488305.571428575</v>
      </c>
      <c r="J139" s="33">
        <v>7168734.1428571399</v>
      </c>
      <c r="K139" s="33">
        <v>1297750.4285714293</v>
      </c>
      <c r="L139" s="33">
        <v>2433582.4285714277</v>
      </c>
      <c r="M139" s="33">
        <v>29979160.142857183</v>
      </c>
      <c r="N139" s="33">
        <v>2877692.1428571478</v>
      </c>
      <c r="O139" s="33">
        <v>838685.99999999942</v>
      </c>
      <c r="P139" s="65">
        <f t="shared" si="38"/>
        <v>55120768.85714291</v>
      </c>
      <c r="Q139" s="71">
        <v>2559.9999999999982</v>
      </c>
      <c r="R139" s="72">
        <v>2227.9999999999991</v>
      </c>
      <c r="S139" s="73">
        <f t="shared" si="39"/>
        <v>4787.9999999999973</v>
      </c>
      <c r="T139" s="79">
        <v>94103551.571428567</v>
      </c>
      <c r="U139" s="80">
        <v>2563508.5714285718</v>
      </c>
      <c r="V139" s="80">
        <v>4113635.0000000005</v>
      </c>
      <c r="W139" s="81">
        <f t="shared" si="40"/>
        <v>100780695.14285713</v>
      </c>
      <c r="X139" s="83">
        <v>9001167.9999999963</v>
      </c>
      <c r="Y139" s="85">
        <v>40879227.14285709</v>
      </c>
      <c r="Z139" s="86">
        <v>401.99999999999989</v>
      </c>
      <c r="AA139" s="333">
        <v>82020.875</v>
      </c>
      <c r="AB139" s="333">
        <v>84285.625</v>
      </c>
      <c r="AC139" s="333">
        <v>86618.3203125</v>
      </c>
      <c r="AD139" s="92">
        <v>89021</v>
      </c>
      <c r="AE139" s="92">
        <v>93900</v>
      </c>
      <c r="AF139" s="92">
        <v>95884</v>
      </c>
      <c r="AG139" s="92">
        <v>97861</v>
      </c>
      <c r="AH139" s="92">
        <v>99828</v>
      </c>
      <c r="AI139" s="93">
        <v>101784</v>
      </c>
      <c r="AJ139" s="166">
        <v>822440.89000000013</v>
      </c>
      <c r="AK139" s="20">
        <v>217664.21000000011</v>
      </c>
      <c r="AL139" s="21">
        <v>1222017.29</v>
      </c>
      <c r="AM139" s="101">
        <v>773185.44000000006</v>
      </c>
      <c r="AN139" s="102">
        <v>217769.69999999998</v>
      </c>
      <c r="AO139" s="194">
        <v>1204390.1500000001</v>
      </c>
      <c r="AP139" s="197">
        <v>907597.06</v>
      </c>
      <c r="AQ139" s="195">
        <v>366788.28</v>
      </c>
      <c r="AR139" s="219">
        <v>1659932.31</v>
      </c>
      <c r="AS139" s="222">
        <v>2123588.33</v>
      </c>
      <c r="AT139" s="220">
        <v>2674852.4029000001</v>
      </c>
      <c r="AU139" s="240">
        <v>2982572.8811999997</v>
      </c>
      <c r="AV139" s="247">
        <v>461353.99000000005</v>
      </c>
      <c r="AW139" s="248">
        <v>18670781</v>
      </c>
      <c r="AX139" s="241">
        <v>204647378.10999998</v>
      </c>
      <c r="AY139" s="173">
        <v>32121997.379999999</v>
      </c>
      <c r="AZ139" s="173">
        <v>18590552.260000002</v>
      </c>
      <c r="BA139" s="173">
        <v>776.51</v>
      </c>
      <c r="BB139" s="173">
        <v>2538928.86</v>
      </c>
      <c r="BC139" s="173">
        <v>257899633.11999997</v>
      </c>
      <c r="BD139" s="173">
        <v>190019491.17000002</v>
      </c>
      <c r="BE139" s="173">
        <v>14459940.899999999</v>
      </c>
      <c r="BF139" s="173">
        <v>0</v>
      </c>
      <c r="BG139" s="173"/>
      <c r="BH139" s="173">
        <v>35132.07</v>
      </c>
      <c r="BI139" s="174">
        <v>204514564.14000002</v>
      </c>
      <c r="BJ139" s="176">
        <v>265085283.22</v>
      </c>
      <c r="BK139" s="175">
        <v>58473697.929999992</v>
      </c>
      <c r="BL139" s="175">
        <v>43806559.220000006</v>
      </c>
      <c r="BM139" s="175">
        <v>500.72</v>
      </c>
      <c r="BN139" s="175">
        <v>367366041.08999997</v>
      </c>
      <c r="BO139" s="175">
        <v>308274888.2100001</v>
      </c>
      <c r="BP139" s="175">
        <v>37158498.159999996</v>
      </c>
      <c r="BQ139" s="175">
        <v>4922267.17</v>
      </c>
      <c r="BR139" s="175"/>
      <c r="BS139" s="177">
        <v>350355653.54000008</v>
      </c>
      <c r="BT139" s="181">
        <v>518583941.06</v>
      </c>
      <c r="BU139" s="182">
        <v>149577143.62</v>
      </c>
      <c r="BV139" s="182">
        <v>114165100.31999996</v>
      </c>
      <c r="BW139" s="182"/>
      <c r="BX139" s="182"/>
      <c r="BY139" s="182">
        <v>802609515.55999994</v>
      </c>
      <c r="BZ139" s="182">
        <v>357918954.25999999</v>
      </c>
      <c r="CA139" s="182">
        <v>44018508.970000014</v>
      </c>
      <c r="CB139" s="182">
        <v>5458216.96</v>
      </c>
      <c r="CC139" s="182"/>
      <c r="CD139" s="183">
        <v>407395680.19</v>
      </c>
      <c r="CE139" s="188">
        <v>237529936.62</v>
      </c>
      <c r="CF139" s="187">
        <v>88544456.500000194</v>
      </c>
      <c r="CG139" s="187">
        <v>50569327.919999994</v>
      </c>
      <c r="CH139" s="187"/>
      <c r="CI139" s="187">
        <f>SUM(CE139:CH139)</f>
        <v>376643721.0400002</v>
      </c>
      <c r="CJ139" s="187">
        <v>439947750.03000009</v>
      </c>
      <c r="CK139" s="187">
        <v>57391474.860000007</v>
      </c>
      <c r="CL139" s="187">
        <v>6066047.2999999998</v>
      </c>
      <c r="CM139" s="187"/>
      <c r="CN139" s="201">
        <f>SUM(CJ139:CM139)</f>
        <v>503405272.19000012</v>
      </c>
      <c r="CO139" s="251">
        <v>11347747.913986867</v>
      </c>
      <c r="CP139" s="250">
        <v>3123148.6062831525</v>
      </c>
      <c r="CQ139" s="250">
        <v>14470896.520270016</v>
      </c>
      <c r="CR139" s="250">
        <v>10977761.401104776</v>
      </c>
      <c r="CS139" s="252">
        <v>369986.51288208825</v>
      </c>
      <c r="CT139" s="213">
        <v>13004712.342379298</v>
      </c>
      <c r="CU139" s="200">
        <v>3123148.6062831525</v>
      </c>
      <c r="CV139" s="263">
        <v>16127860.948662441</v>
      </c>
      <c r="CW139" s="236">
        <f>AL139/('BASES BCE'!M139*1000)</f>
        <v>1.7655588637064679E-2</v>
      </c>
      <c r="CX139" s="237">
        <f>AO139/('BASES BCE'!S139*1000)</f>
        <v>1.1490693295601016E-2</v>
      </c>
      <c r="CY139" s="237">
        <f>AR139/('BASES BCE'!Y139*1000)</f>
        <v>1.7351173231217498E-2</v>
      </c>
      <c r="CZ139" s="279">
        <f>AS139/('BASES BCE'!AE139*1000)</f>
        <v>1.8493416143629551E-2</v>
      </c>
      <c r="DA139" s="281"/>
      <c r="DB139" s="285">
        <v>16073632.470000001</v>
      </c>
      <c r="DC139" s="286">
        <v>1351660</v>
      </c>
      <c r="DD139" s="286">
        <v>1380006.23</v>
      </c>
      <c r="DE139" s="286">
        <v>1267646.3600000001</v>
      </c>
      <c r="DF139" s="286">
        <v>417</v>
      </c>
      <c r="DG139" s="286">
        <v>74</v>
      </c>
      <c r="DH139" s="286">
        <v>47200</v>
      </c>
      <c r="DI139" s="286">
        <v>350</v>
      </c>
      <c r="DJ139" s="309"/>
      <c r="DK139" s="310">
        <v>1261.2779800000001</v>
      </c>
      <c r="DL139" s="315">
        <f t="shared" si="47"/>
        <v>65.029974597669579</v>
      </c>
      <c r="DM139" s="312">
        <f t="shared" si="48"/>
        <v>66.825574010259018</v>
      </c>
      <c r="DN139" s="312">
        <f t="shared" si="49"/>
        <v>68.675043635107301</v>
      </c>
      <c r="DO139" s="312">
        <f t="shared" si="41"/>
        <v>70.580000136052476</v>
      </c>
      <c r="DP139" s="312">
        <f t="shared" si="42"/>
        <v>74.448298859542447</v>
      </c>
      <c r="DQ139" s="312">
        <f t="shared" si="43"/>
        <v>76.021306579854823</v>
      </c>
      <c r="DR139" s="312">
        <f t="shared" si="44"/>
        <v>77.588764373734648</v>
      </c>
      <c r="DS139" s="312">
        <f t="shared" si="45"/>
        <v>79.148293701282242</v>
      </c>
      <c r="DT139" s="316">
        <f t="shared" si="46"/>
        <v>80.699101715864401</v>
      </c>
    </row>
    <row r="140" spans="1:124" x14ac:dyDescent="0.25">
      <c r="A140" s="191">
        <v>13</v>
      </c>
      <c r="B140" s="192" t="s">
        <v>351</v>
      </c>
      <c r="C140" s="2">
        <v>1305</v>
      </c>
      <c r="D140" s="7" t="s">
        <v>139</v>
      </c>
      <c r="E140" s="63">
        <v>1183</v>
      </c>
      <c r="F140" s="41">
        <v>100</v>
      </c>
      <c r="G140" s="33">
        <v>1760</v>
      </c>
      <c r="H140" s="33">
        <v>100</v>
      </c>
      <c r="I140" s="33">
        <v>4921080.5714285709</v>
      </c>
      <c r="J140" s="33">
        <v>719200.71428571409</v>
      </c>
      <c r="K140" s="33">
        <v>215641</v>
      </c>
      <c r="L140" s="33">
        <v>74752.857142857174</v>
      </c>
      <c r="M140" s="33">
        <v>5415902.7142857155</v>
      </c>
      <c r="N140" s="33">
        <v>3940646</v>
      </c>
      <c r="O140" s="33">
        <v>115394.99999999999</v>
      </c>
      <c r="P140" s="65">
        <f t="shared" si="38"/>
        <v>15404578.857142858</v>
      </c>
      <c r="Q140" s="71">
        <v>688</v>
      </c>
      <c r="R140" s="72">
        <v>726.99999999999977</v>
      </c>
      <c r="S140" s="73">
        <f t="shared" si="39"/>
        <v>1414.9999999999998</v>
      </c>
      <c r="T140" s="79">
        <v>18946822.571428571</v>
      </c>
      <c r="U140" s="80">
        <v>2774224</v>
      </c>
      <c r="V140" s="80">
        <v>4785381</v>
      </c>
      <c r="W140" s="81">
        <f t="shared" si="40"/>
        <v>26506427.571428571</v>
      </c>
      <c r="X140" s="83">
        <v>1417342.0000000002</v>
      </c>
      <c r="Y140" s="85">
        <v>6425497.2857142854</v>
      </c>
      <c r="Z140" s="86">
        <v>46</v>
      </c>
      <c r="AA140" s="333">
        <v>25124.662109375</v>
      </c>
      <c r="AB140" s="333">
        <v>25083.7109375</v>
      </c>
      <c r="AC140" s="333">
        <v>25043.494140625</v>
      </c>
      <c r="AD140" s="92">
        <v>25004</v>
      </c>
      <c r="AE140" s="92">
        <v>25939</v>
      </c>
      <c r="AF140" s="92">
        <v>25745</v>
      </c>
      <c r="AG140" s="92">
        <v>25540</v>
      </c>
      <c r="AH140" s="92">
        <v>25325</v>
      </c>
      <c r="AI140" s="93">
        <v>25099</v>
      </c>
      <c r="AJ140" s="166">
        <v>94224.93</v>
      </c>
      <c r="AK140" s="20">
        <v>21401.520000000004</v>
      </c>
      <c r="AL140" s="21">
        <v>144068.20000000001</v>
      </c>
      <c r="AM140" s="101">
        <v>67045.25</v>
      </c>
      <c r="AN140" s="102">
        <v>16127.619999999997</v>
      </c>
      <c r="AO140" s="194">
        <v>121298.29000000001</v>
      </c>
      <c r="AP140" s="197">
        <v>126694.06999999999</v>
      </c>
      <c r="AQ140" s="195">
        <v>95375.52</v>
      </c>
      <c r="AR140" s="219">
        <v>280519.8600000001</v>
      </c>
      <c r="AS140" s="222">
        <v>330945.55000000005</v>
      </c>
      <c r="AT140" s="220">
        <v>349177.64130000002</v>
      </c>
      <c r="AU140" s="240">
        <v>362093.4044</v>
      </c>
      <c r="AV140" s="247">
        <v>0</v>
      </c>
      <c r="AW140" s="248">
        <v>11628.69</v>
      </c>
      <c r="AX140" s="242"/>
      <c r="AY140" s="171"/>
      <c r="AZ140" s="171"/>
      <c r="BA140" s="171"/>
      <c r="BB140" s="171"/>
      <c r="BC140" s="171"/>
      <c r="BD140" s="171"/>
      <c r="BE140" s="171"/>
      <c r="BF140" s="171"/>
      <c r="BG140" s="171"/>
      <c r="BH140" s="171"/>
      <c r="BI140" s="172"/>
      <c r="BJ140" s="176"/>
      <c r="BK140" s="175"/>
      <c r="BL140" s="175"/>
      <c r="BM140" s="175"/>
      <c r="BN140" s="175"/>
      <c r="BO140" s="175"/>
      <c r="BP140" s="175"/>
      <c r="BQ140" s="175"/>
      <c r="BR140" s="175"/>
      <c r="BS140" s="177"/>
      <c r="BT140" s="181"/>
      <c r="BU140" s="182"/>
      <c r="BV140" s="182"/>
      <c r="BW140" s="182"/>
      <c r="BX140" s="182"/>
      <c r="BY140" s="182"/>
      <c r="BZ140" s="182"/>
      <c r="CA140" s="182"/>
      <c r="CB140" s="182"/>
      <c r="CC140" s="182"/>
      <c r="CD140" s="183"/>
      <c r="CE140" s="188"/>
      <c r="CF140" s="187"/>
      <c r="CG140" s="187"/>
      <c r="CH140" s="187"/>
      <c r="CI140" s="187"/>
      <c r="CJ140" s="187"/>
      <c r="CK140" s="187"/>
      <c r="CL140" s="187"/>
      <c r="CM140" s="187"/>
      <c r="CN140" s="201"/>
      <c r="CO140" s="251">
        <v>1421823.512796093</v>
      </c>
      <c r="CP140" s="250">
        <v>602979.07785857643</v>
      </c>
      <c r="CQ140" s="250">
        <v>2024802.5906546703</v>
      </c>
      <c r="CR140" s="250">
        <v>1406871.4498510747</v>
      </c>
      <c r="CS140" s="252">
        <v>14952.062945018433</v>
      </c>
      <c r="CT140" s="213">
        <v>1754266.4270741316</v>
      </c>
      <c r="CU140" s="200">
        <v>602979.07785857643</v>
      </c>
      <c r="CV140" s="263">
        <v>2357245.5049327081</v>
      </c>
      <c r="CW140" s="236">
        <f>AL140/('BASES BCE'!M140*1000)</f>
        <v>5.4190187434152888E-3</v>
      </c>
      <c r="CX140" s="237">
        <f>AO140/('BASES BCE'!S140*1000)</f>
        <v>3.3940592430461909E-3</v>
      </c>
      <c r="CY140" s="237">
        <f>AR140/('BASES BCE'!Y140*1000)</f>
        <v>8.9238391974765085E-3</v>
      </c>
      <c r="CZ140" s="279">
        <f>AS140/('BASES BCE'!AE140*1000)</f>
        <v>1.1161366299359387E-2</v>
      </c>
      <c r="DA140" s="281">
        <v>404796.04</v>
      </c>
      <c r="DB140" s="285">
        <v>7569493.0999999996</v>
      </c>
      <c r="DC140" s="286">
        <v>493298.04</v>
      </c>
      <c r="DD140" s="286">
        <v>7243185.3899999997</v>
      </c>
      <c r="DE140" s="286">
        <v>404796.04</v>
      </c>
      <c r="DF140" s="286">
        <v>301</v>
      </c>
      <c r="DG140" s="286">
        <v>48</v>
      </c>
      <c r="DH140" s="286"/>
      <c r="DI140" s="286">
        <v>400</v>
      </c>
      <c r="DJ140" s="309"/>
      <c r="DK140" s="310">
        <v>1347.1982800000001</v>
      </c>
      <c r="DL140" s="315">
        <f t="shared" si="47"/>
        <v>18.64956516228257</v>
      </c>
      <c r="DM140" s="312">
        <f t="shared" si="48"/>
        <v>18.619167875941766</v>
      </c>
      <c r="DN140" s="312">
        <f t="shared" si="49"/>
        <v>18.589315702381239</v>
      </c>
      <c r="DO140" s="312">
        <f t="shared" si="41"/>
        <v>18.5599999429928</v>
      </c>
      <c r="DP140" s="312">
        <f t="shared" si="42"/>
        <v>19.254032895588317</v>
      </c>
      <c r="DQ140" s="312">
        <f t="shared" si="43"/>
        <v>19.110030336440154</v>
      </c>
      <c r="DR140" s="312">
        <f t="shared" si="44"/>
        <v>18.957862683732049</v>
      </c>
      <c r="DS140" s="312">
        <f t="shared" si="45"/>
        <v>18.798272218696717</v>
      </c>
      <c r="DT140" s="316">
        <f t="shared" si="46"/>
        <v>18.630516660101435</v>
      </c>
    </row>
    <row r="141" spans="1:124" x14ac:dyDescent="0.25">
      <c r="A141" s="193">
        <v>13</v>
      </c>
      <c r="B141" s="192" t="s">
        <v>351</v>
      </c>
      <c r="C141" s="2">
        <v>1306</v>
      </c>
      <c r="D141" s="7" t="s">
        <v>140</v>
      </c>
      <c r="E141" s="63">
        <v>16703</v>
      </c>
      <c r="F141" s="41">
        <v>27013</v>
      </c>
      <c r="G141" s="33">
        <v>87103</v>
      </c>
      <c r="H141" s="33">
        <v>16180</v>
      </c>
      <c r="I141" s="33">
        <v>18686350.571428571</v>
      </c>
      <c r="J141" s="33">
        <v>4209811.7142857183</v>
      </c>
      <c r="K141" s="33">
        <v>609440.2857142858</v>
      </c>
      <c r="L141" s="33">
        <v>357669.28571428586</v>
      </c>
      <c r="M141" s="33">
        <v>18830350.571428571</v>
      </c>
      <c r="N141" s="33">
        <v>2796527.2857142868</v>
      </c>
      <c r="O141" s="33">
        <v>1054009.9999999988</v>
      </c>
      <c r="P141" s="65">
        <f t="shared" si="38"/>
        <v>46674455.714285716</v>
      </c>
      <c r="Q141" s="71">
        <v>3296.0000000000005</v>
      </c>
      <c r="R141" s="72">
        <v>2577.9999999999977</v>
      </c>
      <c r="S141" s="73">
        <f t="shared" si="39"/>
        <v>5873.9999999999982</v>
      </c>
      <c r="T141" s="79">
        <v>59754306.857142895</v>
      </c>
      <c r="U141" s="80">
        <v>10428467.142857142</v>
      </c>
      <c r="V141" s="80">
        <v>28575863.000000004</v>
      </c>
      <c r="W141" s="81">
        <f t="shared" si="40"/>
        <v>98758637.00000003</v>
      </c>
      <c r="X141" s="83">
        <v>12456840.000000004</v>
      </c>
      <c r="Y141" s="85">
        <v>24007271.857142832</v>
      </c>
      <c r="Z141" s="86">
        <v>375.99999999999989</v>
      </c>
      <c r="AA141" s="333">
        <v>69260.7265625</v>
      </c>
      <c r="AB141" s="333">
        <v>69862.2734375</v>
      </c>
      <c r="AC141" s="333">
        <v>70469.6796875</v>
      </c>
      <c r="AD141" s="92">
        <v>71083</v>
      </c>
      <c r="AE141" s="92">
        <v>74182</v>
      </c>
      <c r="AF141" s="92">
        <v>74378</v>
      </c>
      <c r="AG141" s="92">
        <v>74540</v>
      </c>
      <c r="AH141" s="92">
        <v>74665</v>
      </c>
      <c r="AI141" s="93">
        <v>74754</v>
      </c>
      <c r="AJ141" s="166">
        <v>901328.98999999987</v>
      </c>
      <c r="AK141" s="20">
        <v>409193.12000000011</v>
      </c>
      <c r="AL141" s="21">
        <v>1497627.0699999998</v>
      </c>
      <c r="AM141" s="101">
        <v>863672.14999999991</v>
      </c>
      <c r="AN141" s="102">
        <v>342271.83</v>
      </c>
      <c r="AO141" s="194">
        <v>1409860.2899999998</v>
      </c>
      <c r="AP141" s="197">
        <v>1010130.0199999999</v>
      </c>
      <c r="AQ141" s="195">
        <v>1159528.2599999995</v>
      </c>
      <c r="AR141" s="219">
        <v>2402319.7799999993</v>
      </c>
      <c r="AS141" s="222">
        <v>12290.769999999999</v>
      </c>
      <c r="AT141" s="220">
        <v>2405626.3529999997</v>
      </c>
      <c r="AU141" s="240">
        <v>2418654.3183999998</v>
      </c>
      <c r="AV141" s="247">
        <v>1759854.74</v>
      </c>
      <c r="AW141" s="248">
        <v>18100062.200000003</v>
      </c>
      <c r="AX141" s="241">
        <v>7793840.0500000007</v>
      </c>
      <c r="AY141" s="173"/>
      <c r="AZ141" s="173"/>
      <c r="BA141" s="173"/>
      <c r="BB141" s="173"/>
      <c r="BC141" s="173">
        <v>7793840.0500000007</v>
      </c>
      <c r="BD141" s="173">
        <v>13371427.91</v>
      </c>
      <c r="BE141" s="173"/>
      <c r="BF141" s="173"/>
      <c r="BG141" s="173"/>
      <c r="BH141" s="173"/>
      <c r="BI141" s="174">
        <v>13371427.91</v>
      </c>
      <c r="BJ141" s="176">
        <v>12759321.700000001</v>
      </c>
      <c r="BK141" s="175">
        <v>1585786.4</v>
      </c>
      <c r="BL141" s="175">
        <v>10614159.32</v>
      </c>
      <c r="BM141" s="175"/>
      <c r="BN141" s="175">
        <v>24959267.419999994</v>
      </c>
      <c r="BO141" s="175">
        <v>17720857.550000001</v>
      </c>
      <c r="BP141" s="175">
        <v>354972.39</v>
      </c>
      <c r="BQ141" s="175">
        <v>2471050.83</v>
      </c>
      <c r="BR141" s="175"/>
      <c r="BS141" s="177">
        <v>20546880.770000003</v>
      </c>
      <c r="BT141" s="181">
        <v>20777720.760000002</v>
      </c>
      <c r="BU141" s="182">
        <v>3388426.88</v>
      </c>
      <c r="BV141" s="182">
        <v>21450559.800000001</v>
      </c>
      <c r="BW141" s="182"/>
      <c r="BX141" s="182"/>
      <c r="BY141" s="182">
        <v>45616707.439999998</v>
      </c>
      <c r="BZ141" s="182">
        <v>20076778.829999998</v>
      </c>
      <c r="CA141" s="182">
        <v>463130.94</v>
      </c>
      <c r="CB141" s="182">
        <v>2568026.37</v>
      </c>
      <c r="CC141" s="182"/>
      <c r="CD141" s="183">
        <v>23107936.140000001</v>
      </c>
      <c r="CE141" s="188">
        <v>12403724.379999997</v>
      </c>
      <c r="CF141" s="187">
        <v>2172697.87</v>
      </c>
      <c r="CG141" s="187"/>
      <c r="CH141" s="187"/>
      <c r="CI141" s="187">
        <f>SUM(CE141:CH141)</f>
        <v>14576422.249999996</v>
      </c>
      <c r="CJ141" s="187">
        <v>26670842.450000003</v>
      </c>
      <c r="CK141" s="187">
        <v>484189.9</v>
      </c>
      <c r="CL141" s="187">
        <v>2594178.96</v>
      </c>
      <c r="CM141" s="187"/>
      <c r="CN141" s="201">
        <f>SUM(CJ141:CM141)</f>
        <v>29749211.310000002</v>
      </c>
      <c r="CO141" s="251">
        <v>5862676.2305494836</v>
      </c>
      <c r="CP141" s="250">
        <v>2248653.614016816</v>
      </c>
      <c r="CQ141" s="250">
        <v>8111329.8445663033</v>
      </c>
      <c r="CR141" s="250">
        <v>5785302.1780342842</v>
      </c>
      <c r="CS141" s="252">
        <v>77374.052515200019</v>
      </c>
      <c r="CT141" s="213">
        <v>5899425.8521779561</v>
      </c>
      <c r="CU141" s="200">
        <v>2248653.614016816</v>
      </c>
      <c r="CV141" s="263">
        <v>8148079.4661947759</v>
      </c>
      <c r="CW141" s="236">
        <f>AL141/('BASES BCE'!M141*1000)</f>
        <v>1.9713266042314329E-2</v>
      </c>
      <c r="CX141" s="237">
        <f>AO141/('BASES BCE'!S141*1000)</f>
        <v>1.4625918286112214E-2</v>
      </c>
      <c r="CY141" s="237">
        <f>AR141/('BASES BCE'!Y141*1000)</f>
        <v>2.7042653243196064E-2</v>
      </c>
      <c r="CZ141" s="279">
        <f>AS141/('BASES BCE'!AE141*1000)</f>
        <v>1.4411043752564942E-4</v>
      </c>
      <c r="DA141" s="281">
        <v>1306108.96</v>
      </c>
      <c r="DB141" s="285">
        <v>11385766.369999999</v>
      </c>
      <c r="DC141" s="286">
        <v>1865869.95</v>
      </c>
      <c r="DD141" s="286">
        <v>11077849.890000001</v>
      </c>
      <c r="DE141" s="286">
        <v>1308094.57</v>
      </c>
      <c r="DF141" s="286">
        <v>417</v>
      </c>
      <c r="DG141" s="286">
        <v>72</v>
      </c>
      <c r="DH141" s="286">
        <v>43550.14</v>
      </c>
      <c r="DI141" s="286">
        <v>274.95</v>
      </c>
      <c r="DJ141" s="309"/>
      <c r="DK141" s="310">
        <v>1467.44426</v>
      </c>
      <c r="DL141" s="315">
        <f t="shared" si="47"/>
        <v>47.198199243697339</v>
      </c>
      <c r="DM141" s="312">
        <f t="shared" si="48"/>
        <v>47.608127505640319</v>
      </c>
      <c r="DN141" s="312">
        <f t="shared" si="49"/>
        <v>48.022048679041482</v>
      </c>
      <c r="DO141" s="312">
        <f t="shared" si="41"/>
        <v>48.440000031074433</v>
      </c>
      <c r="DP141" s="312">
        <f t="shared" si="42"/>
        <v>50.551834929661993</v>
      </c>
      <c r="DQ141" s="312">
        <f t="shared" si="43"/>
        <v>50.685400479879213</v>
      </c>
      <c r="DR141" s="312">
        <f t="shared" si="44"/>
        <v>50.795796495875081</v>
      </c>
      <c r="DS141" s="312">
        <f t="shared" si="45"/>
        <v>50.880978606983</v>
      </c>
      <c r="DT141" s="316">
        <f t="shared" si="46"/>
        <v>50.94162827009184</v>
      </c>
    </row>
    <row r="142" spans="1:124" x14ac:dyDescent="0.25">
      <c r="A142" s="191">
        <v>13</v>
      </c>
      <c r="B142" s="192" t="s">
        <v>351</v>
      </c>
      <c r="C142" s="2">
        <v>1307</v>
      </c>
      <c r="D142" s="7" t="s">
        <v>141</v>
      </c>
      <c r="E142" s="63"/>
      <c r="F142" s="41">
        <v>15100</v>
      </c>
      <c r="G142" s="33">
        <v>7011</v>
      </c>
      <c r="H142" s="33">
        <v>127198</v>
      </c>
      <c r="I142" s="33">
        <v>2714672.4285714277</v>
      </c>
      <c r="J142" s="33">
        <v>862766.14285714284</v>
      </c>
      <c r="K142" s="33">
        <v>55065.000000000007</v>
      </c>
      <c r="L142" s="33">
        <v>31601.000000000004</v>
      </c>
      <c r="M142" s="33">
        <v>8279775.4285714272</v>
      </c>
      <c r="N142" s="33">
        <v>271463</v>
      </c>
      <c r="O142" s="33">
        <v>51312.000000000029</v>
      </c>
      <c r="P142" s="65">
        <f t="shared" si="38"/>
        <v>12415963.999999998</v>
      </c>
      <c r="Q142" s="71">
        <v>451</v>
      </c>
      <c r="R142" s="72">
        <v>336</v>
      </c>
      <c r="S142" s="73">
        <f t="shared" si="39"/>
        <v>787</v>
      </c>
      <c r="T142" s="79">
        <v>13697567.428571431</v>
      </c>
      <c r="U142" s="80">
        <v>169720.00000000003</v>
      </c>
      <c r="V142" s="80">
        <v>220360</v>
      </c>
      <c r="W142" s="81">
        <f t="shared" si="40"/>
        <v>14087647.428571431</v>
      </c>
      <c r="X142" s="83">
        <v>876984.99999999988</v>
      </c>
      <c r="Y142" s="85">
        <v>9229207.5714285634</v>
      </c>
      <c r="Z142" s="86">
        <v>254.00000000000011</v>
      </c>
      <c r="AA142" s="333">
        <v>18790.255859375</v>
      </c>
      <c r="AB142" s="333">
        <v>18840.701171875</v>
      </c>
      <c r="AC142" s="333">
        <v>18891.283203125</v>
      </c>
      <c r="AD142" s="92">
        <v>18942</v>
      </c>
      <c r="AE142" s="92">
        <v>19701</v>
      </c>
      <c r="AF142" s="92">
        <v>19639</v>
      </c>
      <c r="AG142" s="92">
        <v>19569</v>
      </c>
      <c r="AH142" s="92">
        <v>19488</v>
      </c>
      <c r="AI142" s="93">
        <v>19399</v>
      </c>
      <c r="AJ142" s="166">
        <v>190255.91</v>
      </c>
      <c r="AK142" s="20">
        <v>38226.289999999994</v>
      </c>
      <c r="AL142" s="21">
        <v>285484.61999999994</v>
      </c>
      <c r="AM142" s="101">
        <v>118684.87000000001</v>
      </c>
      <c r="AN142" s="102">
        <v>12111.15</v>
      </c>
      <c r="AO142" s="194">
        <v>181039.18</v>
      </c>
      <c r="AP142" s="197">
        <v>174030.93</v>
      </c>
      <c r="AQ142" s="195">
        <v>54840.80999999999</v>
      </c>
      <c r="AR142" s="219">
        <v>280241.9599999999</v>
      </c>
      <c r="AS142" s="222">
        <v>272250.15000000002</v>
      </c>
      <c r="AT142" s="220">
        <v>444849.16539999988</v>
      </c>
      <c r="AU142" s="240">
        <v>716820.7692000001</v>
      </c>
      <c r="AV142" s="247">
        <v>39822.79</v>
      </c>
      <c r="AW142" s="248">
        <v>4017892.05</v>
      </c>
      <c r="AX142" s="241">
        <v>407637.89999999997</v>
      </c>
      <c r="AY142" s="173"/>
      <c r="AZ142" s="173"/>
      <c r="BA142" s="173"/>
      <c r="BB142" s="173"/>
      <c r="BC142" s="173">
        <v>407637.89999999997</v>
      </c>
      <c r="BD142" s="173">
        <v>0</v>
      </c>
      <c r="BE142" s="173"/>
      <c r="BF142" s="173"/>
      <c r="BG142" s="173"/>
      <c r="BH142" s="173"/>
      <c r="BI142" s="174">
        <v>0</v>
      </c>
      <c r="BJ142" s="176">
        <v>1322044.46</v>
      </c>
      <c r="BK142" s="175"/>
      <c r="BL142" s="175"/>
      <c r="BM142" s="175"/>
      <c r="BN142" s="175">
        <v>1322044.46</v>
      </c>
      <c r="BO142" s="175"/>
      <c r="BP142" s="175"/>
      <c r="BQ142" s="175"/>
      <c r="BR142" s="175"/>
      <c r="BS142" s="177"/>
      <c r="BT142" s="181">
        <v>3663918.4</v>
      </c>
      <c r="BU142" s="182"/>
      <c r="BV142" s="182"/>
      <c r="BW142" s="182"/>
      <c r="BX142" s="182"/>
      <c r="BY142" s="182">
        <v>3663918.4</v>
      </c>
      <c r="BZ142" s="182"/>
      <c r="CA142" s="182"/>
      <c r="CB142" s="182"/>
      <c r="CC142" s="182"/>
      <c r="CD142" s="183"/>
      <c r="CE142" s="188">
        <v>2924791.8800000004</v>
      </c>
      <c r="CF142" s="187"/>
      <c r="CG142" s="187"/>
      <c r="CH142" s="187"/>
      <c r="CI142" s="187">
        <f>SUM(CE142:CH142)</f>
        <v>2924791.8800000004</v>
      </c>
      <c r="CJ142" s="187"/>
      <c r="CK142" s="187"/>
      <c r="CL142" s="187"/>
      <c r="CM142" s="187"/>
      <c r="CN142" s="201"/>
      <c r="CO142" s="251">
        <v>1887664.6603615305</v>
      </c>
      <c r="CP142" s="250">
        <v>1080943.2339255251</v>
      </c>
      <c r="CQ142" s="250">
        <v>2968607.8942870568</v>
      </c>
      <c r="CR142" s="250">
        <v>1850776.2508056392</v>
      </c>
      <c r="CS142" s="252">
        <v>36888.409555891791</v>
      </c>
      <c r="CT142" s="213">
        <v>1912237.7026357995</v>
      </c>
      <c r="CU142" s="200">
        <v>1080943.2339255251</v>
      </c>
      <c r="CV142" s="263">
        <v>2993180.9365613242</v>
      </c>
      <c r="CW142" s="236">
        <f>AL142/('BASES BCE'!M142*1000)</f>
        <v>1.7148704939796153E-3</v>
      </c>
      <c r="CX142" s="237">
        <f>AO142/('BASES BCE'!S142*1000)</f>
        <v>1.4680714463369501E-3</v>
      </c>
      <c r="CY142" s="237">
        <f>AR142/('BASES BCE'!Y142*1000)</f>
        <v>2.3906932523315582E-3</v>
      </c>
      <c r="CZ142" s="279">
        <f>AS142/('BASES BCE'!AE142*1000)</f>
        <v>2.4384602487745712E-3</v>
      </c>
      <c r="DA142" s="281">
        <v>33000</v>
      </c>
      <c r="DB142" s="285">
        <v>4450318.8499999996</v>
      </c>
      <c r="DC142" s="286">
        <v>269320.51</v>
      </c>
      <c r="DD142" s="286">
        <v>3842691.48</v>
      </c>
      <c r="DE142" s="286">
        <v>247118.25</v>
      </c>
      <c r="DF142" s="286">
        <v>170</v>
      </c>
      <c r="DG142" s="286">
        <v>15</v>
      </c>
      <c r="DH142" s="286"/>
      <c r="DI142" s="286">
        <v>784.77</v>
      </c>
      <c r="DJ142" s="309"/>
      <c r="DK142" s="310">
        <v>246.06391270459901</v>
      </c>
      <c r="DL142" s="315">
        <f t="shared" si="47"/>
        <v>76.363314119664508</v>
      </c>
      <c r="DM142" s="312">
        <f t="shared" si="48"/>
        <v>76.568323102678448</v>
      </c>
      <c r="DN142" s="312">
        <f t="shared" si="49"/>
        <v>76.773887708613671</v>
      </c>
      <c r="DO142" s="312">
        <f t="shared" si="41"/>
        <v>76.979999999999876</v>
      </c>
      <c r="DP142" s="312">
        <f t="shared" si="42"/>
        <v>80.064564459930182</v>
      </c>
      <c r="DQ142" s="312">
        <f t="shared" si="43"/>
        <v>79.812597402597277</v>
      </c>
      <c r="DR142" s="312">
        <f t="shared" si="44"/>
        <v>79.528118466898817</v>
      </c>
      <c r="DS142" s="312">
        <f t="shared" si="45"/>
        <v>79.198935698447755</v>
      </c>
      <c r="DT142" s="316">
        <f t="shared" si="46"/>
        <v>78.837241051631167</v>
      </c>
    </row>
    <row r="143" spans="1:124" x14ac:dyDescent="0.25">
      <c r="A143" s="193">
        <v>13</v>
      </c>
      <c r="B143" s="192" t="s">
        <v>351</v>
      </c>
      <c r="C143" s="2">
        <v>1308</v>
      </c>
      <c r="D143" s="7" t="s">
        <v>142</v>
      </c>
      <c r="E143" s="63">
        <v>9065760.9999999981</v>
      </c>
      <c r="F143" s="41">
        <v>656975</v>
      </c>
      <c r="G143" s="33">
        <v>704070</v>
      </c>
      <c r="H143" s="33">
        <v>587904</v>
      </c>
      <c r="I143" s="33">
        <v>138811955.57142863</v>
      </c>
      <c r="J143" s="33">
        <v>224574489.71428534</v>
      </c>
      <c r="K143" s="33">
        <v>25069820.857142888</v>
      </c>
      <c r="L143" s="33">
        <v>36156295.857142903</v>
      </c>
      <c r="M143" s="33">
        <v>663241199.28571415</v>
      </c>
      <c r="N143" s="33">
        <v>93466295.571428165</v>
      </c>
      <c r="O143" s="33">
        <v>7006181.999999986</v>
      </c>
      <c r="P143" s="65">
        <f t="shared" si="38"/>
        <v>1190275187.857142</v>
      </c>
      <c r="Q143" s="71">
        <v>22757.999999999993</v>
      </c>
      <c r="R143" s="72">
        <v>16771.000000000025</v>
      </c>
      <c r="S143" s="73">
        <f t="shared" si="39"/>
        <v>39529.000000000015</v>
      </c>
      <c r="T143" s="79">
        <v>1952864380.0000012</v>
      </c>
      <c r="U143" s="80">
        <v>12672728.571428562</v>
      </c>
      <c r="V143" s="80">
        <v>275290287.42857146</v>
      </c>
      <c r="W143" s="81">
        <f t="shared" si="40"/>
        <v>2240827396.000001</v>
      </c>
      <c r="X143" s="83">
        <v>85891477.000000164</v>
      </c>
      <c r="Y143" s="85">
        <v>949041805.71428537</v>
      </c>
      <c r="Z143" s="86">
        <v>2869.9999999999986</v>
      </c>
      <c r="AA143" s="333">
        <v>214344.84375</v>
      </c>
      <c r="AB143" s="333">
        <v>218313.4375</v>
      </c>
      <c r="AC143" s="333">
        <v>222357</v>
      </c>
      <c r="AD143" s="92">
        <v>226477</v>
      </c>
      <c r="AE143" s="92">
        <v>237878</v>
      </c>
      <c r="AF143" s="92">
        <v>241151</v>
      </c>
      <c r="AG143" s="92">
        <v>244348</v>
      </c>
      <c r="AH143" s="92">
        <v>247463</v>
      </c>
      <c r="AI143" s="93">
        <v>250495</v>
      </c>
      <c r="AJ143" s="166">
        <v>17789721.559999984</v>
      </c>
      <c r="AK143" s="20">
        <v>22223699.24000001</v>
      </c>
      <c r="AL143" s="21">
        <v>42404734.529999986</v>
      </c>
      <c r="AM143" s="101">
        <v>17123084.399999995</v>
      </c>
      <c r="AN143" s="102">
        <v>20313202.81000001</v>
      </c>
      <c r="AO143" s="194">
        <v>39816437.13000001</v>
      </c>
      <c r="AP143" s="197">
        <v>17475679.260000002</v>
      </c>
      <c r="AQ143" s="195">
        <v>22834127.960000005</v>
      </c>
      <c r="AR143" s="219">
        <v>43905959.490000002</v>
      </c>
      <c r="AS143" s="222">
        <v>51778693.259999998</v>
      </c>
      <c r="AT143" s="220">
        <v>71797859.311799988</v>
      </c>
      <c r="AU143" s="240">
        <v>81948639.596699998</v>
      </c>
      <c r="AV143" s="247">
        <v>175127089.40000004</v>
      </c>
      <c r="AW143" s="248">
        <v>144646691.72000003</v>
      </c>
      <c r="AX143" s="242"/>
      <c r="AY143" s="171"/>
      <c r="AZ143" s="171"/>
      <c r="BA143" s="171"/>
      <c r="BB143" s="171"/>
      <c r="BC143" s="171"/>
      <c r="BD143" s="171"/>
      <c r="BE143" s="171"/>
      <c r="BF143" s="171"/>
      <c r="BG143" s="171"/>
      <c r="BH143" s="171"/>
      <c r="BI143" s="172"/>
      <c r="BJ143" s="176"/>
      <c r="BK143" s="175"/>
      <c r="BL143" s="175"/>
      <c r="BM143" s="175"/>
      <c r="BN143" s="175"/>
      <c r="BO143" s="175"/>
      <c r="BP143" s="175"/>
      <c r="BQ143" s="175"/>
      <c r="BR143" s="175"/>
      <c r="BS143" s="177"/>
      <c r="BT143" s="181"/>
      <c r="BU143" s="182"/>
      <c r="BV143" s="182"/>
      <c r="BW143" s="182"/>
      <c r="BX143" s="182"/>
      <c r="BY143" s="182"/>
      <c r="BZ143" s="182"/>
      <c r="CA143" s="182"/>
      <c r="CB143" s="182"/>
      <c r="CC143" s="182"/>
      <c r="CD143" s="183"/>
      <c r="CE143" s="188"/>
      <c r="CF143" s="187"/>
      <c r="CG143" s="187"/>
      <c r="CH143" s="187"/>
      <c r="CI143" s="187"/>
      <c r="CJ143" s="187"/>
      <c r="CK143" s="187"/>
      <c r="CL143" s="187"/>
      <c r="CM143" s="187"/>
      <c r="CN143" s="201"/>
      <c r="CO143" s="251">
        <v>37615112.619162701</v>
      </c>
      <c r="CP143" s="250">
        <v>12736766.662093401</v>
      </c>
      <c r="CQ143" s="250">
        <v>50351879.281256087</v>
      </c>
      <c r="CR143" s="250">
        <v>36754101.704533704</v>
      </c>
      <c r="CS143" s="252">
        <v>861010.91462893889</v>
      </c>
      <c r="CT143" s="213">
        <v>43608907.12627475</v>
      </c>
      <c r="CU143" s="200">
        <v>12736766.662093401</v>
      </c>
      <c r="CV143" s="263">
        <v>56345673.788368188</v>
      </c>
      <c r="CW143" s="236">
        <f>AL143/('BASES BCE'!M143*1000)</f>
        <v>5.6338516651027806E-2</v>
      </c>
      <c r="CX143" s="237">
        <f>AO143/('BASES BCE'!S143*1000)</f>
        <v>5.4051920334616199E-2</v>
      </c>
      <c r="CY143" s="237">
        <f>AR143/('BASES BCE'!Y143*1000)</f>
        <v>5.6840137139687441E-2</v>
      </c>
      <c r="CZ143" s="279">
        <f>AS143/('BASES BCE'!AE143*1000)</f>
        <v>5.1819196138330699E-2</v>
      </c>
      <c r="DA143" s="281">
        <v>95562</v>
      </c>
      <c r="DB143" s="285">
        <v>72170776.480000004</v>
      </c>
      <c r="DC143" s="286">
        <v>5477332.5700000003</v>
      </c>
      <c r="DD143" s="286">
        <v>69310488.349999994</v>
      </c>
      <c r="DE143" s="286">
        <v>5197537.63</v>
      </c>
      <c r="DF143" s="286">
        <v>1090</v>
      </c>
      <c r="DG143" s="286">
        <v>398</v>
      </c>
      <c r="DH143" s="286">
        <v>20121.02</v>
      </c>
      <c r="DI143" s="286">
        <v>953</v>
      </c>
      <c r="DJ143" s="309"/>
      <c r="DK143" s="310">
        <v>303.31199442867103</v>
      </c>
      <c r="DL143" s="315">
        <f t="shared" si="47"/>
        <v>706.68106664804793</v>
      </c>
      <c r="DM143" s="312">
        <f t="shared" si="48"/>
        <v>719.76526319449636</v>
      </c>
      <c r="DN143" s="312">
        <f t="shared" si="49"/>
        <v>733.09662685394073</v>
      </c>
      <c r="DO143" s="312">
        <f t="shared" si="41"/>
        <v>746.67999999999972</v>
      </c>
      <c r="DP143" s="312">
        <f t="shared" si="42"/>
        <v>784.26835855296531</v>
      </c>
      <c r="DQ143" s="312">
        <f t="shared" si="43"/>
        <v>795.05922755953111</v>
      </c>
      <c r="DR143" s="312">
        <f t="shared" si="44"/>
        <v>805.59952948864532</v>
      </c>
      <c r="DS143" s="312">
        <f t="shared" si="45"/>
        <v>815.86948272893028</v>
      </c>
      <c r="DT143" s="316">
        <f t="shared" si="46"/>
        <v>825.86579034515614</v>
      </c>
    </row>
    <row r="144" spans="1:124" x14ac:dyDescent="0.25">
      <c r="A144" s="191">
        <v>13</v>
      </c>
      <c r="B144" s="192" t="s">
        <v>351</v>
      </c>
      <c r="C144" s="2">
        <v>1309</v>
      </c>
      <c r="D144" s="7" t="s">
        <v>143</v>
      </c>
      <c r="E144" s="63">
        <v>4567312.0000000009</v>
      </c>
      <c r="F144" s="41">
        <v>351526</v>
      </c>
      <c r="G144" s="33">
        <v>6161768</v>
      </c>
      <c r="H144" s="33">
        <v>636684</v>
      </c>
      <c r="I144" s="33">
        <v>34326849.857142866</v>
      </c>
      <c r="J144" s="33">
        <v>179814448.28571406</v>
      </c>
      <c r="K144" s="33">
        <v>6100059.7142857192</v>
      </c>
      <c r="L144" s="33">
        <v>14822890.85714286</v>
      </c>
      <c r="M144" s="33">
        <v>46015301.142857172</v>
      </c>
      <c r="N144" s="33">
        <v>7663898.8571428582</v>
      </c>
      <c r="O144" s="33">
        <v>5256723</v>
      </c>
      <c r="P144" s="65">
        <f t="shared" si="38"/>
        <v>301150149.71428555</v>
      </c>
      <c r="Q144" s="71">
        <v>6214.0000000000009</v>
      </c>
      <c r="R144" s="72">
        <v>3707</v>
      </c>
      <c r="S144" s="73">
        <f t="shared" si="39"/>
        <v>9921</v>
      </c>
      <c r="T144" s="79">
        <v>315222233.85714298</v>
      </c>
      <c r="U144" s="80">
        <v>83857849.714285716</v>
      </c>
      <c r="V144" s="80">
        <v>66622799.857142858</v>
      </c>
      <c r="W144" s="81">
        <f t="shared" si="40"/>
        <v>465702883.42857158</v>
      </c>
      <c r="X144" s="83">
        <v>350586655.99999994</v>
      </c>
      <c r="Y144" s="85">
        <v>246752699.99999979</v>
      </c>
      <c r="Z144" s="86">
        <v>337.99999999999983</v>
      </c>
      <c r="AA144" s="333">
        <v>59556.5390625</v>
      </c>
      <c r="AB144" s="333">
        <v>62936.65625</v>
      </c>
      <c r="AC144" s="333">
        <v>66512.03125</v>
      </c>
      <c r="AD144" s="92">
        <v>70294</v>
      </c>
      <c r="AE144" s="92">
        <v>75075</v>
      </c>
      <c r="AF144" s="92">
        <v>78312</v>
      </c>
      <c r="AG144" s="92">
        <v>81641</v>
      </c>
      <c r="AH144" s="92">
        <v>85068</v>
      </c>
      <c r="AI144" s="93">
        <v>88597</v>
      </c>
      <c r="AJ144" s="166">
        <v>6829579.5700000003</v>
      </c>
      <c r="AK144" s="20">
        <v>8637227.5599999987</v>
      </c>
      <c r="AL144" s="21">
        <v>15727915.530000001</v>
      </c>
      <c r="AM144" s="101">
        <v>7797509.3000000007</v>
      </c>
      <c r="AN144" s="102">
        <v>9771427.370000001</v>
      </c>
      <c r="AO144" s="194">
        <v>18302714.010000002</v>
      </c>
      <c r="AP144" s="197">
        <v>10798388.970000001</v>
      </c>
      <c r="AQ144" s="195">
        <v>11362412.190000001</v>
      </c>
      <c r="AR144" s="219">
        <v>22833181.950000003</v>
      </c>
      <c r="AS144" s="222">
        <v>29212518.930000003</v>
      </c>
      <c r="AT144" s="220">
        <v>30406706.748800006</v>
      </c>
      <c r="AU144" s="240">
        <v>30136680.718499999</v>
      </c>
      <c r="AV144" s="247">
        <v>97404820.659999996</v>
      </c>
      <c r="AW144" s="248">
        <v>16806699.119999997</v>
      </c>
      <c r="AX144" s="241">
        <v>4363489.03</v>
      </c>
      <c r="AY144" s="173">
        <v>3871816.77</v>
      </c>
      <c r="AZ144" s="173"/>
      <c r="BA144" s="173"/>
      <c r="BB144" s="173"/>
      <c r="BC144" s="173">
        <v>8235305.8000000007</v>
      </c>
      <c r="BD144" s="173">
        <v>3977608.81</v>
      </c>
      <c r="BE144" s="173">
        <v>1118375.6400000001</v>
      </c>
      <c r="BF144" s="173"/>
      <c r="BG144" s="173"/>
      <c r="BH144" s="173"/>
      <c r="BI144" s="174">
        <v>5095984.45</v>
      </c>
      <c r="BJ144" s="176">
        <v>7454061.0499999989</v>
      </c>
      <c r="BK144" s="175">
        <v>5835600.5300000012</v>
      </c>
      <c r="BL144" s="175">
        <v>5871072.4300000006</v>
      </c>
      <c r="BM144" s="175"/>
      <c r="BN144" s="175">
        <v>19160734.009999998</v>
      </c>
      <c r="BO144" s="175">
        <v>6955968.1600000001</v>
      </c>
      <c r="BP144" s="175">
        <v>3723750.4899999998</v>
      </c>
      <c r="BQ144" s="175">
        <v>1869657.4100000001</v>
      </c>
      <c r="BR144" s="175"/>
      <c r="BS144" s="177">
        <v>12549376.060000001</v>
      </c>
      <c r="BT144" s="181">
        <v>18594615.559999999</v>
      </c>
      <c r="BU144" s="182">
        <v>11682805.58</v>
      </c>
      <c r="BV144" s="182">
        <v>12759722.860000001</v>
      </c>
      <c r="BW144" s="182"/>
      <c r="BX144" s="182"/>
      <c r="BY144" s="182">
        <v>43037143.999999993</v>
      </c>
      <c r="BZ144" s="182">
        <v>7618385.0800000001</v>
      </c>
      <c r="CA144" s="182">
        <v>4336215.83</v>
      </c>
      <c r="CB144" s="182">
        <v>2623117.59</v>
      </c>
      <c r="CC144" s="182"/>
      <c r="CD144" s="183">
        <v>14577718.5</v>
      </c>
      <c r="CE144" s="188">
        <v>10153681.850000001</v>
      </c>
      <c r="CF144" s="187">
        <v>5607328.9900000002</v>
      </c>
      <c r="CG144" s="187"/>
      <c r="CH144" s="187"/>
      <c r="CI144" s="187">
        <f>SUM(CE144:CH144)</f>
        <v>15761010.840000002</v>
      </c>
      <c r="CJ144" s="187">
        <v>7563739.8100000015</v>
      </c>
      <c r="CK144" s="187">
        <v>5118584.1300000008</v>
      </c>
      <c r="CL144" s="187">
        <v>2666841.19</v>
      </c>
      <c r="CM144" s="187"/>
      <c r="CN144" s="201">
        <f>SUM(CJ144:CM144)</f>
        <v>15349165.130000001</v>
      </c>
      <c r="CO144" s="251">
        <v>7422284.0306322994</v>
      </c>
      <c r="CP144" s="250">
        <v>2144691.3104950227</v>
      </c>
      <c r="CQ144" s="250">
        <v>9566975.3411273267</v>
      </c>
      <c r="CR144" s="250">
        <v>7208600.998097592</v>
      </c>
      <c r="CS144" s="252">
        <v>213683.03253470777</v>
      </c>
      <c r="CT144" s="213">
        <v>8256339.3389586462</v>
      </c>
      <c r="CU144" s="200">
        <v>2144691.3104950227</v>
      </c>
      <c r="CV144" s="263">
        <v>10401030.649453666</v>
      </c>
      <c r="CW144" s="236">
        <f>AL144/('BASES BCE'!M144*1000)</f>
        <v>5.7341441315866014E-2</v>
      </c>
      <c r="CX144" s="237">
        <f>AO144/('BASES BCE'!S144*1000)</f>
        <v>6.2022168334264868E-2</v>
      </c>
      <c r="CY144" s="237">
        <f>AR144/('BASES BCE'!Y144*1000)</f>
        <v>7.6343403495142001E-2</v>
      </c>
      <c r="CZ144" s="279">
        <f>AS144/('BASES BCE'!AE144*1000)</f>
        <v>8.2999434381902673E-2</v>
      </c>
      <c r="DA144" s="281">
        <v>1137120.81</v>
      </c>
      <c r="DB144" s="285">
        <v>12430916.199999999</v>
      </c>
      <c r="DC144" s="286">
        <v>1137120.81</v>
      </c>
      <c r="DD144" s="286">
        <v>11357471</v>
      </c>
      <c r="DE144" s="286">
        <v>1137120.81</v>
      </c>
      <c r="DF144" s="286">
        <v>383</v>
      </c>
      <c r="DG144" s="286">
        <v>77</v>
      </c>
      <c r="DH144" s="286">
        <v>25745.69</v>
      </c>
      <c r="DI144" s="286">
        <v>1563.65</v>
      </c>
      <c r="DJ144" s="309"/>
      <c r="DK144" s="310">
        <v>738.61510980350999</v>
      </c>
      <c r="DL144" s="315">
        <f t="shared" si="47"/>
        <v>80.632711505649439</v>
      </c>
      <c r="DM144" s="312">
        <f t="shared" si="48"/>
        <v>85.209001839595075</v>
      </c>
      <c r="DN144" s="312">
        <f t="shared" si="49"/>
        <v>90.049648818711347</v>
      </c>
      <c r="DO144" s="312">
        <f t="shared" si="41"/>
        <v>95.169999999999931</v>
      </c>
      <c r="DP144" s="312">
        <f t="shared" si="42"/>
        <v>101.64292471619193</v>
      </c>
      <c r="DQ144" s="312">
        <f t="shared" si="43"/>
        <v>106.02545082083813</v>
      </c>
      <c r="DR144" s="312">
        <f t="shared" si="44"/>
        <v>110.53253435570596</v>
      </c>
      <c r="DS144" s="312">
        <f t="shared" si="45"/>
        <v>115.17229863146207</v>
      </c>
      <c r="DT144" s="316">
        <f t="shared" si="46"/>
        <v>119.95015918855087</v>
      </c>
    </row>
    <row r="145" spans="1:124" x14ac:dyDescent="0.25">
      <c r="A145" s="193">
        <v>13</v>
      </c>
      <c r="B145" s="192" t="s">
        <v>351</v>
      </c>
      <c r="C145" s="2">
        <v>1310</v>
      </c>
      <c r="D145" s="7" t="s">
        <v>144</v>
      </c>
      <c r="E145" s="63">
        <v>26254.000000000007</v>
      </c>
      <c r="F145" s="41">
        <v>30000</v>
      </c>
      <c r="G145" s="33">
        <v>9337</v>
      </c>
      <c r="H145" s="33"/>
      <c r="I145" s="33">
        <v>11334976.857142854</v>
      </c>
      <c r="J145" s="33">
        <v>795484.28571428603</v>
      </c>
      <c r="K145" s="33">
        <v>73290.285714285725</v>
      </c>
      <c r="L145" s="33">
        <v>65074.714285714304</v>
      </c>
      <c r="M145" s="33">
        <v>4400723.7142857183</v>
      </c>
      <c r="N145" s="33">
        <v>586743.00000000012</v>
      </c>
      <c r="O145" s="33">
        <v>126383.00000000004</v>
      </c>
      <c r="P145" s="65">
        <f t="shared" si="38"/>
        <v>17422012.857142858</v>
      </c>
      <c r="Q145" s="71">
        <v>1478</v>
      </c>
      <c r="R145" s="72">
        <v>723.99999999999977</v>
      </c>
      <c r="S145" s="73">
        <f t="shared" si="39"/>
        <v>2202</v>
      </c>
      <c r="T145" s="79">
        <v>25682155.428571429</v>
      </c>
      <c r="U145" s="80">
        <v>192840</v>
      </c>
      <c r="V145" s="80">
        <v>731950</v>
      </c>
      <c r="W145" s="81">
        <f t="shared" si="40"/>
        <v>26606945.428571429</v>
      </c>
      <c r="X145" s="83">
        <v>1637814</v>
      </c>
      <c r="Y145" s="85">
        <v>5334573.0000000019</v>
      </c>
      <c r="Z145" s="86">
        <v>117.00000000000001</v>
      </c>
      <c r="AA145" s="333">
        <v>36688.6328125</v>
      </c>
      <c r="AB145" s="333">
        <v>36815.703125</v>
      </c>
      <c r="AC145" s="333">
        <v>36943.8203125</v>
      </c>
      <c r="AD145" s="92">
        <v>37073</v>
      </c>
      <c r="AE145" s="92">
        <v>38575</v>
      </c>
      <c r="AF145" s="92">
        <v>38482</v>
      </c>
      <c r="AG145" s="92">
        <v>38372</v>
      </c>
      <c r="AH145" s="92">
        <v>38243</v>
      </c>
      <c r="AI145" s="93">
        <v>38096</v>
      </c>
      <c r="AJ145" s="166">
        <v>181348.71</v>
      </c>
      <c r="AK145" s="20">
        <v>94062.27</v>
      </c>
      <c r="AL145" s="21">
        <v>313858.67999999993</v>
      </c>
      <c r="AM145" s="101">
        <v>120928.62999999999</v>
      </c>
      <c r="AN145" s="102">
        <v>22338.480000000003</v>
      </c>
      <c r="AO145" s="194">
        <v>180062.43000000002</v>
      </c>
      <c r="AP145" s="197">
        <v>126320.06</v>
      </c>
      <c r="AQ145" s="195">
        <v>128732.08</v>
      </c>
      <c r="AR145" s="219">
        <v>309892.52000000008</v>
      </c>
      <c r="AS145" s="222">
        <v>480952.87000000005</v>
      </c>
      <c r="AT145" s="220">
        <v>683859.21750000003</v>
      </c>
      <c r="AU145" s="240">
        <v>745986.38120000006</v>
      </c>
      <c r="AV145" s="247">
        <v>0</v>
      </c>
      <c r="AW145" s="248">
        <v>7735549.8500000015</v>
      </c>
      <c r="AX145" s="241">
        <v>4237619.51</v>
      </c>
      <c r="AY145" s="173"/>
      <c r="AZ145" s="173"/>
      <c r="BA145" s="173"/>
      <c r="BB145" s="173"/>
      <c r="BC145" s="173">
        <v>4237619.51</v>
      </c>
      <c r="BD145" s="173">
        <v>7436759.7699999996</v>
      </c>
      <c r="BE145" s="173"/>
      <c r="BF145" s="173"/>
      <c r="BG145" s="173"/>
      <c r="BH145" s="173"/>
      <c r="BI145" s="174">
        <v>7436759.7699999996</v>
      </c>
      <c r="BJ145" s="176">
        <v>9040236.6400000006</v>
      </c>
      <c r="BK145" s="175"/>
      <c r="BL145" s="175">
        <v>11064532.74</v>
      </c>
      <c r="BM145" s="175"/>
      <c r="BN145" s="175">
        <v>20104769.379999999</v>
      </c>
      <c r="BO145" s="175">
        <v>8018834.5800000001</v>
      </c>
      <c r="BP145" s="175"/>
      <c r="BQ145" s="175">
        <v>4438701.6499999994</v>
      </c>
      <c r="BR145" s="175"/>
      <c r="BS145" s="177">
        <v>12457536.23</v>
      </c>
      <c r="BT145" s="181">
        <v>20592164.059999999</v>
      </c>
      <c r="BU145" s="182"/>
      <c r="BV145" s="182">
        <v>25020967.659999996</v>
      </c>
      <c r="BW145" s="182"/>
      <c r="BX145" s="182"/>
      <c r="BY145" s="182">
        <v>45613131.719999999</v>
      </c>
      <c r="BZ145" s="182">
        <v>9059735.1999999993</v>
      </c>
      <c r="CA145" s="182"/>
      <c r="CB145" s="182">
        <v>6667814.1900000004</v>
      </c>
      <c r="CC145" s="182"/>
      <c r="CD145" s="183">
        <v>15727549.390000001</v>
      </c>
      <c r="CE145" s="188">
        <v>12848533.810000001</v>
      </c>
      <c r="CF145" s="187"/>
      <c r="CG145" s="187"/>
      <c r="CH145" s="187"/>
      <c r="CI145" s="187">
        <f>SUM(CE145:CH145)</f>
        <v>12848533.810000001</v>
      </c>
      <c r="CJ145" s="187">
        <v>11823592.580000002</v>
      </c>
      <c r="CK145" s="187"/>
      <c r="CL145" s="187">
        <v>6456649.3000000007</v>
      </c>
      <c r="CM145" s="187"/>
      <c r="CN145" s="201">
        <f>SUM(CJ145:CM145)</f>
        <v>18280241.880000003</v>
      </c>
      <c r="CO145" s="251">
        <v>2796718.714709261</v>
      </c>
      <c r="CP145" s="250">
        <v>1044680.0038763934</v>
      </c>
      <c r="CQ145" s="250">
        <v>3841398.7185856551</v>
      </c>
      <c r="CR145" s="250">
        <v>2769234.8528850735</v>
      </c>
      <c r="CS145" s="252">
        <v>27483.861824190237</v>
      </c>
      <c r="CT145" s="213">
        <v>2708317.0553083383</v>
      </c>
      <c r="CU145" s="200">
        <v>1044680.0038763934</v>
      </c>
      <c r="CV145" s="263">
        <v>3752997.0591847338</v>
      </c>
      <c r="CW145" s="236">
        <f>AL145/('BASES BCE'!M145*1000)</f>
        <v>1.0188498698922183E-2</v>
      </c>
      <c r="CX145" s="237">
        <f>AO145/('BASES BCE'!S145*1000)</f>
        <v>4.3963957237302875E-3</v>
      </c>
      <c r="CY145" s="237">
        <f>AR145/('BASES BCE'!Y145*1000)</f>
        <v>8.6100359367294963E-3</v>
      </c>
      <c r="CZ145" s="279">
        <f>AS145/('BASES BCE'!AE145*1000)</f>
        <v>1.3546866933342968E-2</v>
      </c>
      <c r="DA145" s="281">
        <v>2059163.85</v>
      </c>
      <c r="DB145" s="285">
        <v>9343152.6999999974</v>
      </c>
      <c r="DC145" s="286">
        <v>2195163.85</v>
      </c>
      <c r="DD145" s="286">
        <v>8018218.96</v>
      </c>
      <c r="DE145" s="286">
        <v>2046254.1</v>
      </c>
      <c r="DF145" s="286">
        <v>140</v>
      </c>
      <c r="DG145" s="286">
        <v>32</v>
      </c>
      <c r="DH145" s="286">
        <v>27161.61</v>
      </c>
      <c r="DI145" s="286">
        <v>481</v>
      </c>
      <c r="DJ145" s="309"/>
      <c r="DK145" s="310">
        <v>1088.1420599999999</v>
      </c>
      <c r="DL145" s="315">
        <f t="shared" si="47"/>
        <v>33.716767471059804</v>
      </c>
      <c r="DM145" s="312">
        <f t="shared" si="48"/>
        <v>33.833544790098458</v>
      </c>
      <c r="DN145" s="312">
        <f t="shared" si="49"/>
        <v>33.9512841848058</v>
      </c>
      <c r="DO145" s="312">
        <f t="shared" si="41"/>
        <v>34.070000014520168</v>
      </c>
      <c r="DP145" s="312">
        <f t="shared" si="42"/>
        <v>35.450334490333006</v>
      </c>
      <c r="DQ145" s="312">
        <f t="shared" si="43"/>
        <v>35.364867708541659</v>
      </c>
      <c r="DR145" s="312">
        <f t="shared" si="44"/>
        <v>35.263777966637925</v>
      </c>
      <c r="DS145" s="312">
        <f t="shared" si="45"/>
        <v>35.145227269314454</v>
      </c>
      <c r="DT145" s="316">
        <f t="shared" si="46"/>
        <v>35.010134614224917</v>
      </c>
    </row>
    <row r="146" spans="1:124" x14ac:dyDescent="0.25">
      <c r="A146" s="191">
        <v>13</v>
      </c>
      <c r="B146" s="192" t="s">
        <v>351</v>
      </c>
      <c r="C146" s="2">
        <v>1311</v>
      </c>
      <c r="D146" s="7" t="s">
        <v>145</v>
      </c>
      <c r="E146" s="63">
        <v>3850</v>
      </c>
      <c r="F146" s="41">
        <v>1500</v>
      </c>
      <c r="G146" s="33">
        <v>13200</v>
      </c>
      <c r="H146" s="33"/>
      <c r="I146" s="33">
        <v>2002863.2857142857</v>
      </c>
      <c r="J146" s="33">
        <v>1267926.0000000002</v>
      </c>
      <c r="K146" s="33">
        <v>20455.857142857152</v>
      </c>
      <c r="L146" s="33">
        <v>48803.714285714283</v>
      </c>
      <c r="M146" s="33">
        <v>3297129.7142857183</v>
      </c>
      <c r="N146" s="33">
        <v>831633.42857142852</v>
      </c>
      <c r="O146" s="33">
        <v>428717</v>
      </c>
      <c r="P146" s="65">
        <f t="shared" si="38"/>
        <v>7912229.0000000037</v>
      </c>
      <c r="Q146" s="71">
        <v>400.00000000000006</v>
      </c>
      <c r="R146" s="72">
        <v>352.00000000000006</v>
      </c>
      <c r="S146" s="73">
        <f t="shared" si="39"/>
        <v>752.00000000000011</v>
      </c>
      <c r="T146" s="79">
        <v>10701003.571428575</v>
      </c>
      <c r="U146" s="80">
        <v>207365.85714285713</v>
      </c>
      <c r="V146" s="80">
        <v>445122.99999999994</v>
      </c>
      <c r="W146" s="81">
        <f t="shared" si="40"/>
        <v>11353492.428571431</v>
      </c>
      <c r="X146" s="83">
        <v>1679499.9999999998</v>
      </c>
      <c r="Y146" s="85">
        <v>4634315.2857142854</v>
      </c>
      <c r="Z146" s="86">
        <v>39</v>
      </c>
      <c r="AA146" s="333">
        <v>30136.177734375</v>
      </c>
      <c r="AB146" s="333">
        <v>30171.32421875</v>
      </c>
      <c r="AC146" s="333">
        <v>30207.26171875</v>
      </c>
      <c r="AD146" s="92">
        <v>30244</v>
      </c>
      <c r="AE146" s="92">
        <v>31427</v>
      </c>
      <c r="AF146" s="92">
        <v>31279</v>
      </c>
      <c r="AG146" s="92">
        <v>31118</v>
      </c>
      <c r="AH146" s="92">
        <v>30942</v>
      </c>
      <c r="AI146" s="93">
        <v>30752</v>
      </c>
      <c r="AJ146" s="166">
        <v>133182.45000000001</v>
      </c>
      <c r="AK146" s="20">
        <v>47708.86</v>
      </c>
      <c r="AL146" s="21">
        <v>219233.93000000002</v>
      </c>
      <c r="AM146" s="101">
        <v>125726.75000000001</v>
      </c>
      <c r="AN146" s="102">
        <v>42751.42</v>
      </c>
      <c r="AO146" s="194">
        <v>219888.71999999997</v>
      </c>
      <c r="AP146" s="197">
        <v>196839.74</v>
      </c>
      <c r="AQ146" s="195">
        <v>121055.51</v>
      </c>
      <c r="AR146" s="219">
        <v>375871.37000000005</v>
      </c>
      <c r="AS146" s="222">
        <v>40538390.380000003</v>
      </c>
      <c r="AT146" s="220">
        <v>826063.09110000008</v>
      </c>
      <c r="AU146" s="240">
        <v>410606.87679999991</v>
      </c>
      <c r="AV146" s="247">
        <v>8148.09</v>
      </c>
      <c r="AW146" s="248">
        <v>3211137.38</v>
      </c>
      <c r="AX146" s="241">
        <v>20884.939999999999</v>
      </c>
      <c r="AY146" s="173">
        <v>3594598.33</v>
      </c>
      <c r="AZ146" s="173"/>
      <c r="BA146" s="173"/>
      <c r="BB146" s="173"/>
      <c r="BC146" s="173">
        <v>3615483.27</v>
      </c>
      <c r="BD146" s="173">
        <v>0</v>
      </c>
      <c r="BE146" s="173"/>
      <c r="BF146" s="173"/>
      <c r="BG146" s="173"/>
      <c r="BH146" s="173"/>
      <c r="BI146" s="174">
        <v>0</v>
      </c>
      <c r="BJ146" s="176">
        <v>168588.79999999999</v>
      </c>
      <c r="BK146" s="175">
        <v>5829986.3300000001</v>
      </c>
      <c r="BL146" s="175"/>
      <c r="BM146" s="175"/>
      <c r="BN146" s="175">
        <v>5998575.1300000008</v>
      </c>
      <c r="BO146" s="175"/>
      <c r="BP146" s="175">
        <v>4934249.1999999993</v>
      </c>
      <c r="BQ146" s="175"/>
      <c r="BR146" s="175"/>
      <c r="BS146" s="177">
        <v>4934249.1999999993</v>
      </c>
      <c r="BT146" s="181">
        <v>18404</v>
      </c>
      <c r="BU146" s="182">
        <v>14423697.119999997</v>
      </c>
      <c r="BV146" s="182"/>
      <c r="BW146" s="182"/>
      <c r="BX146" s="182"/>
      <c r="BY146" s="182">
        <v>14442101.119999997</v>
      </c>
      <c r="BZ146" s="182"/>
      <c r="CA146" s="182">
        <v>5594725.6200000001</v>
      </c>
      <c r="CB146" s="182"/>
      <c r="CC146" s="182"/>
      <c r="CD146" s="183">
        <v>5594725.6200000001</v>
      </c>
      <c r="CE146" s="188">
        <v>2</v>
      </c>
      <c r="CF146" s="187">
        <v>8299020.3099999968</v>
      </c>
      <c r="CG146" s="187"/>
      <c r="CH146" s="187"/>
      <c r="CI146" s="187">
        <f>SUM(CE146:CH146)</f>
        <v>8299022.3099999968</v>
      </c>
      <c r="CJ146" s="187"/>
      <c r="CK146" s="187">
        <v>7321003.75</v>
      </c>
      <c r="CL146" s="187"/>
      <c r="CM146" s="187"/>
      <c r="CN146" s="201">
        <f>SUM(CJ146:CM146)</f>
        <v>7321003.75</v>
      </c>
      <c r="CO146" s="251">
        <v>1476176.8549193232</v>
      </c>
      <c r="CP146" s="250">
        <v>737906.71917626495</v>
      </c>
      <c r="CQ146" s="250">
        <v>2214083.5740955877</v>
      </c>
      <c r="CR146" s="250">
        <v>1453661.5733822836</v>
      </c>
      <c r="CS146" s="252">
        <v>22515.281537039089</v>
      </c>
      <c r="CT146" s="213">
        <v>1783667.4023167337</v>
      </c>
      <c r="CU146" s="200">
        <v>737906.71917626495</v>
      </c>
      <c r="CV146" s="263">
        <v>2521574.1214929982</v>
      </c>
      <c r="CW146" s="236">
        <f>AL146/('BASES BCE'!M146*1000)</f>
        <v>7.2000767080781349E-3</v>
      </c>
      <c r="CX146" s="237">
        <f>AO146/('BASES BCE'!S146*1000)</f>
        <v>6.1329125499912807E-3</v>
      </c>
      <c r="CY146" s="237">
        <f>AR146/('BASES BCE'!Y146*1000)</f>
        <v>1.2060976972851736E-2</v>
      </c>
      <c r="CZ146" s="279">
        <f>AS146/('BASES BCE'!AE146*1000)</f>
        <v>1.2848189182977634</v>
      </c>
      <c r="DA146" s="281">
        <v>120000</v>
      </c>
      <c r="DB146" s="285">
        <v>6439802.9500000002</v>
      </c>
      <c r="DC146" s="286">
        <v>385543.15</v>
      </c>
      <c r="DD146" s="286">
        <v>6233023.1600000001</v>
      </c>
      <c r="DE146" s="286">
        <v>279859.15999999997</v>
      </c>
      <c r="DF146" s="286">
        <v>246</v>
      </c>
      <c r="DG146" s="286">
        <v>34</v>
      </c>
      <c r="DH146" s="286">
        <v>1072.42</v>
      </c>
      <c r="DI146" s="286">
        <v>196.5</v>
      </c>
      <c r="DJ146" s="309"/>
      <c r="DK146" s="310">
        <v>1075.1510800000001</v>
      </c>
      <c r="DL146" s="315">
        <f t="shared" si="47"/>
        <v>28.029714423367363</v>
      </c>
      <c r="DM146" s="312">
        <f t="shared" si="48"/>
        <v>28.062404233226456</v>
      </c>
      <c r="DN146" s="312">
        <f t="shared" si="49"/>
        <v>28.095829768175463</v>
      </c>
      <c r="DO146" s="312">
        <f t="shared" si="41"/>
        <v>28.130000111240179</v>
      </c>
      <c r="DP146" s="312">
        <f t="shared" si="42"/>
        <v>29.230310590396279</v>
      </c>
      <c r="DQ146" s="312">
        <f t="shared" si="43"/>
        <v>29.092655517771508</v>
      </c>
      <c r="DR146" s="312">
        <f t="shared" si="44"/>
        <v>28.942909121199968</v>
      </c>
      <c r="DS146" s="312">
        <f t="shared" si="45"/>
        <v>28.77921119699754</v>
      </c>
      <c r="DT146" s="316">
        <f t="shared" si="46"/>
        <v>28.602491847006281</v>
      </c>
    </row>
    <row r="147" spans="1:124" x14ac:dyDescent="0.25">
      <c r="A147" s="193">
        <v>13</v>
      </c>
      <c r="B147" s="192" t="s">
        <v>351</v>
      </c>
      <c r="C147" s="2">
        <v>1312</v>
      </c>
      <c r="D147" s="7" t="s">
        <v>146</v>
      </c>
      <c r="E147" s="63">
        <v>16404</v>
      </c>
      <c r="F147" s="41">
        <v>10</v>
      </c>
      <c r="G147" s="33">
        <v>24885</v>
      </c>
      <c r="H147" s="33">
        <v>1900</v>
      </c>
      <c r="I147" s="33">
        <v>3267665.4285714291</v>
      </c>
      <c r="J147" s="33">
        <v>1780122.1428571437</v>
      </c>
      <c r="K147" s="33">
        <v>291294.85714285728</v>
      </c>
      <c r="L147" s="33">
        <v>102226.42857142858</v>
      </c>
      <c r="M147" s="33">
        <v>6133643.5714285718</v>
      </c>
      <c r="N147" s="33">
        <v>889500.7142857142</v>
      </c>
      <c r="O147" s="33">
        <v>165580.99999999994</v>
      </c>
      <c r="P147" s="65">
        <f t="shared" si="38"/>
        <v>12656829.142857144</v>
      </c>
      <c r="Q147" s="71">
        <v>948</v>
      </c>
      <c r="R147" s="72">
        <v>897.99999999999955</v>
      </c>
      <c r="S147" s="73">
        <f t="shared" si="39"/>
        <v>1845.9999999999995</v>
      </c>
      <c r="T147" s="79">
        <v>13671436.000000004</v>
      </c>
      <c r="U147" s="80">
        <v>3418290.1428571432</v>
      </c>
      <c r="V147" s="80">
        <v>1078286.0000000002</v>
      </c>
      <c r="W147" s="81">
        <f t="shared" si="40"/>
        <v>18168012.142857146</v>
      </c>
      <c r="X147" s="83">
        <v>2192577.9999999986</v>
      </c>
      <c r="Y147" s="85">
        <v>8307286.9999999944</v>
      </c>
      <c r="Z147" s="86">
        <v>459.00000000000028</v>
      </c>
      <c r="AA147" s="333">
        <v>32014.4375</v>
      </c>
      <c r="AB147" s="333">
        <v>32492.12890625</v>
      </c>
      <c r="AC147" s="333">
        <v>32976.94921875</v>
      </c>
      <c r="AD147" s="92">
        <v>33469</v>
      </c>
      <c r="AE147" s="92">
        <v>35056</v>
      </c>
      <c r="AF147" s="92">
        <v>35369</v>
      </c>
      <c r="AG147" s="92">
        <v>35668</v>
      </c>
      <c r="AH147" s="92">
        <v>35951</v>
      </c>
      <c r="AI147" s="93">
        <v>36219</v>
      </c>
      <c r="AJ147" s="166">
        <v>153237.40000000002</v>
      </c>
      <c r="AK147" s="20">
        <v>58031.360000000008</v>
      </c>
      <c r="AL147" s="21">
        <v>246085.72</v>
      </c>
      <c r="AM147" s="101">
        <v>149607.88000000003</v>
      </c>
      <c r="AN147" s="102">
        <v>39249.180000000008</v>
      </c>
      <c r="AO147" s="194">
        <v>247196.12000000005</v>
      </c>
      <c r="AP147" s="197">
        <v>164688.24</v>
      </c>
      <c r="AQ147" s="195">
        <v>129403.68000000001</v>
      </c>
      <c r="AR147" s="219">
        <v>372205.68</v>
      </c>
      <c r="AS147" s="222">
        <v>489350.24999999994</v>
      </c>
      <c r="AT147" s="220">
        <v>567807.56579999998</v>
      </c>
      <c r="AU147" s="240">
        <v>658350.67690000008</v>
      </c>
      <c r="AV147" s="247">
        <v>21759370.859999999</v>
      </c>
      <c r="AW147" s="248">
        <v>11618834.289999999</v>
      </c>
      <c r="AX147" s="241">
        <v>7588.08</v>
      </c>
      <c r="AY147" s="173"/>
      <c r="AZ147" s="173"/>
      <c r="BA147" s="173"/>
      <c r="BB147" s="173"/>
      <c r="BC147" s="173">
        <v>7588.08</v>
      </c>
      <c r="BD147" s="171"/>
      <c r="BE147" s="171"/>
      <c r="BF147" s="171"/>
      <c r="BG147" s="171"/>
      <c r="BH147" s="171"/>
      <c r="BI147" s="172"/>
      <c r="BJ147" s="176">
        <v>23831.1</v>
      </c>
      <c r="BK147" s="175"/>
      <c r="BL147" s="175"/>
      <c r="BM147" s="175"/>
      <c r="BN147" s="175">
        <v>23831.1</v>
      </c>
      <c r="BO147" s="175"/>
      <c r="BP147" s="175"/>
      <c r="BQ147" s="175"/>
      <c r="BR147" s="175"/>
      <c r="BS147" s="177"/>
      <c r="BT147" s="181"/>
      <c r="BU147" s="182"/>
      <c r="BV147" s="182"/>
      <c r="BW147" s="182"/>
      <c r="BX147" s="182"/>
      <c r="BY147" s="182"/>
      <c r="BZ147" s="182"/>
      <c r="CA147" s="182"/>
      <c r="CB147" s="182"/>
      <c r="CC147" s="182"/>
      <c r="CD147" s="183"/>
      <c r="CE147" s="188"/>
      <c r="CF147" s="187"/>
      <c r="CG147" s="187"/>
      <c r="CH147" s="187"/>
      <c r="CI147" s="187"/>
      <c r="CJ147" s="187"/>
      <c r="CK147" s="187"/>
      <c r="CL147" s="187"/>
      <c r="CM147" s="187"/>
      <c r="CN147" s="201"/>
      <c r="CO147" s="251">
        <v>4717535.1882496607</v>
      </c>
      <c r="CP147" s="250">
        <v>1605251.2943924996</v>
      </c>
      <c r="CQ147" s="250">
        <v>6322786.4826421589</v>
      </c>
      <c r="CR147" s="250">
        <v>4532006.8538957424</v>
      </c>
      <c r="CS147" s="252">
        <v>185528.33435391754</v>
      </c>
      <c r="CT147" s="213">
        <v>4427811.9601275465</v>
      </c>
      <c r="CU147" s="200">
        <v>1605251.2943924996</v>
      </c>
      <c r="CV147" s="263">
        <v>6033063.2545200456</v>
      </c>
      <c r="CW147" s="236">
        <f>AL147/('BASES BCE'!M147*1000)</f>
        <v>9.2849449262415954E-3</v>
      </c>
      <c r="CX147" s="237">
        <f>AO147/('BASES BCE'!S147*1000)</f>
        <v>7.935966717021653E-3</v>
      </c>
      <c r="CY147" s="237">
        <f>AR147/('BASES BCE'!Y147*1000)</f>
        <v>1.3312306476247291E-2</v>
      </c>
      <c r="CZ147" s="279">
        <f>AS147/('BASES BCE'!AE147*1000)</f>
        <v>1.7101025997632264E-2</v>
      </c>
      <c r="DA147" s="281">
        <v>180000</v>
      </c>
      <c r="DB147" s="285">
        <v>6030938.5199999996</v>
      </c>
      <c r="DC147" s="286">
        <v>527440</v>
      </c>
      <c r="DD147" s="286">
        <v>5920178.3099999996</v>
      </c>
      <c r="DE147" s="286">
        <v>525348.02</v>
      </c>
      <c r="DF147" s="286">
        <v>186</v>
      </c>
      <c r="DG147" s="286">
        <v>43</v>
      </c>
      <c r="DH147" s="286"/>
      <c r="DI147" s="286">
        <v>1265</v>
      </c>
      <c r="DJ147" s="309"/>
      <c r="DK147" s="310">
        <v>279.65407754010698</v>
      </c>
      <c r="DL147" s="315">
        <f t="shared" si="47"/>
        <v>114.4787080582031</v>
      </c>
      <c r="DM147" s="312">
        <f t="shared" si="48"/>
        <v>116.18685910842868</v>
      </c>
      <c r="DN147" s="312">
        <f t="shared" si="49"/>
        <v>117.92050203173085</v>
      </c>
      <c r="DO147" s="312">
        <f t="shared" si="41"/>
        <v>119.67999999999999</v>
      </c>
      <c r="DP147" s="312">
        <f t="shared" si="42"/>
        <v>125.35486808688636</v>
      </c>
      <c r="DQ147" s="312">
        <f t="shared" si="43"/>
        <v>126.47410798051928</v>
      </c>
      <c r="DR147" s="312">
        <f t="shared" si="44"/>
        <v>127.54328602587468</v>
      </c>
      <c r="DS147" s="312">
        <f t="shared" si="45"/>
        <v>128.55525053034151</v>
      </c>
      <c r="DT147" s="316">
        <f t="shared" si="46"/>
        <v>129.51357734022528</v>
      </c>
    </row>
    <row r="148" spans="1:124" x14ac:dyDescent="0.25">
      <c r="A148" s="191">
        <v>13</v>
      </c>
      <c r="B148" s="192" t="s">
        <v>351</v>
      </c>
      <c r="C148" s="2">
        <v>1313</v>
      </c>
      <c r="D148" s="7" t="s">
        <v>147</v>
      </c>
      <c r="E148" s="63">
        <v>40830</v>
      </c>
      <c r="F148" s="41">
        <v>4692</v>
      </c>
      <c r="G148" s="33">
        <v>7950</v>
      </c>
      <c r="H148" s="33">
        <v>333450</v>
      </c>
      <c r="I148" s="33">
        <v>15593402.142857144</v>
      </c>
      <c r="J148" s="33">
        <v>3396238.8571428554</v>
      </c>
      <c r="K148" s="33">
        <v>297930.57142857142</v>
      </c>
      <c r="L148" s="33">
        <v>163260.71428571417</v>
      </c>
      <c r="M148" s="33">
        <v>8930594.4285714328</v>
      </c>
      <c r="N148" s="33">
        <v>574568.14285714296</v>
      </c>
      <c r="O148" s="33">
        <v>180103.99999999997</v>
      </c>
      <c r="P148" s="65">
        <f t="shared" si="38"/>
        <v>29482190.857142858</v>
      </c>
      <c r="Q148" s="71">
        <v>1431</v>
      </c>
      <c r="R148" s="72">
        <v>975.00000000000091</v>
      </c>
      <c r="S148" s="73">
        <f t="shared" si="39"/>
        <v>2406.0000000000009</v>
      </c>
      <c r="T148" s="79">
        <v>38615987.142857157</v>
      </c>
      <c r="U148" s="80">
        <v>1016224.2857142857</v>
      </c>
      <c r="V148" s="80">
        <v>1815934.0000000002</v>
      </c>
      <c r="W148" s="81">
        <f t="shared" si="40"/>
        <v>41448145.42857144</v>
      </c>
      <c r="X148" s="83">
        <v>3969094</v>
      </c>
      <c r="Y148" s="85">
        <v>12788024.571428569</v>
      </c>
      <c r="Z148" s="86">
        <v>389.00000000000023</v>
      </c>
      <c r="AA148" s="333">
        <v>46661.69921875</v>
      </c>
      <c r="AB148" s="333">
        <v>46900.44921875</v>
      </c>
      <c r="AC148" s="333">
        <v>47141.54296875</v>
      </c>
      <c r="AD148" s="92">
        <v>47385</v>
      </c>
      <c r="AE148" s="92">
        <v>49352</v>
      </c>
      <c r="AF148" s="92">
        <v>49313</v>
      </c>
      <c r="AG148" s="92">
        <v>49251</v>
      </c>
      <c r="AH148" s="92">
        <v>49165</v>
      </c>
      <c r="AI148" s="93">
        <v>49055</v>
      </c>
      <c r="AJ148" s="166">
        <v>333736.77000000008</v>
      </c>
      <c r="AK148" s="20">
        <v>109331.23999999999</v>
      </c>
      <c r="AL148" s="21">
        <v>511751.11000000004</v>
      </c>
      <c r="AM148" s="101">
        <v>255667.07</v>
      </c>
      <c r="AN148" s="102">
        <v>81589.950000000012</v>
      </c>
      <c r="AO148" s="194">
        <v>415681.49</v>
      </c>
      <c r="AP148" s="197">
        <v>266662.09000000003</v>
      </c>
      <c r="AQ148" s="195">
        <v>220457.75999999998</v>
      </c>
      <c r="AR148" s="219">
        <v>582189.64</v>
      </c>
      <c r="AS148" s="222">
        <v>654390.58000000019</v>
      </c>
      <c r="AT148" s="220">
        <v>1065157.0565999998</v>
      </c>
      <c r="AU148" s="240">
        <v>967397.62759999989</v>
      </c>
      <c r="AV148" s="247">
        <v>27782.71</v>
      </c>
      <c r="AW148" s="248">
        <v>9832197.9000000004</v>
      </c>
      <c r="AX148" s="241">
        <v>340804838.67000002</v>
      </c>
      <c r="AY148" s="173">
        <v>151022519.30000001</v>
      </c>
      <c r="AZ148" s="173">
        <v>41681375.009999998</v>
      </c>
      <c r="BA148" s="173">
        <v>10252604.470000001</v>
      </c>
      <c r="BB148" s="173">
        <v>75160855.590000004</v>
      </c>
      <c r="BC148" s="173">
        <v>618922193.04000008</v>
      </c>
      <c r="BD148" s="173">
        <v>312017247.74000001</v>
      </c>
      <c r="BE148" s="173">
        <v>50372157</v>
      </c>
      <c r="BF148" s="173">
        <v>216838.95</v>
      </c>
      <c r="BG148" s="173">
        <v>4843372.05</v>
      </c>
      <c r="BH148" s="173">
        <v>308600.7</v>
      </c>
      <c r="BI148" s="174">
        <v>367758216.44</v>
      </c>
      <c r="BJ148" s="176">
        <v>409450344.14999998</v>
      </c>
      <c r="BK148" s="175">
        <v>203625822.27999997</v>
      </c>
      <c r="BL148" s="175">
        <v>90213677.899999991</v>
      </c>
      <c r="BM148" s="175">
        <v>12690161.449999999</v>
      </c>
      <c r="BN148" s="175">
        <v>715980005.77999985</v>
      </c>
      <c r="BO148" s="175">
        <v>437225117.40999997</v>
      </c>
      <c r="BP148" s="175">
        <v>227884880.86999995</v>
      </c>
      <c r="BQ148" s="175">
        <v>6413542.6799999997</v>
      </c>
      <c r="BR148" s="175">
        <v>11966411.550000001</v>
      </c>
      <c r="BS148" s="177">
        <v>683489952.50999987</v>
      </c>
      <c r="BT148" s="181">
        <v>829227187.8599999</v>
      </c>
      <c r="BU148" s="182">
        <v>448475132.25999999</v>
      </c>
      <c r="BV148" s="182">
        <v>206405939.19999999</v>
      </c>
      <c r="BW148" s="182">
        <v>26317113.079999998</v>
      </c>
      <c r="BX148" s="182">
        <v>394886169.6400001</v>
      </c>
      <c r="BY148" s="182">
        <v>1905311542.04</v>
      </c>
      <c r="BZ148" s="182">
        <v>490192900.45000005</v>
      </c>
      <c r="CA148" s="182">
        <v>285341000.55000001</v>
      </c>
      <c r="CB148" s="182">
        <v>10364439.509999998</v>
      </c>
      <c r="CC148" s="182">
        <v>12349722.1</v>
      </c>
      <c r="CD148" s="183">
        <v>798248062.61000001</v>
      </c>
      <c r="CE148" s="188">
        <v>338161059.96999997</v>
      </c>
      <c r="CF148" s="187">
        <v>245504302.20000035</v>
      </c>
      <c r="CG148" s="187">
        <v>85406596.760000005</v>
      </c>
      <c r="CH148" s="187">
        <v>9028684.9900000021</v>
      </c>
      <c r="CI148" s="187">
        <f>SUM(CE148:CH148)</f>
        <v>678100643.92000031</v>
      </c>
      <c r="CJ148" s="187">
        <v>572726758.89999986</v>
      </c>
      <c r="CK148" s="187">
        <v>359046034.10000002</v>
      </c>
      <c r="CL148" s="187">
        <v>8500276.4199999999</v>
      </c>
      <c r="CM148" s="187">
        <v>14339937.490000002</v>
      </c>
      <c r="CN148" s="201">
        <f>SUM(CJ148:CM148)</f>
        <v>954613006.90999985</v>
      </c>
      <c r="CO148" s="251">
        <v>3597260.3468055176</v>
      </c>
      <c r="CP148" s="250">
        <v>1572732.7166067874</v>
      </c>
      <c r="CQ148" s="250">
        <v>5169993.0634123096</v>
      </c>
      <c r="CR148" s="250">
        <v>3557442.7721831519</v>
      </c>
      <c r="CS148" s="252">
        <v>39817.574622366119</v>
      </c>
      <c r="CT148" s="213">
        <v>3908369.3471942553</v>
      </c>
      <c r="CU148" s="200">
        <v>1572732.7166067874</v>
      </c>
      <c r="CV148" s="263">
        <v>5481102.0638010446</v>
      </c>
      <c r="CW148" s="236">
        <f>AL148/('BASES BCE'!M148*1000)</f>
        <v>1.4000246427074817E-2</v>
      </c>
      <c r="CX148" s="237">
        <f>AO148/('BASES BCE'!S148*1000)</f>
        <v>9.8867539813934906E-3</v>
      </c>
      <c r="CY148" s="237">
        <f>AR148/('BASES BCE'!Y148*1000)</f>
        <v>1.5582569092265252E-2</v>
      </c>
      <c r="CZ148" s="279">
        <f>AS148/('BASES BCE'!AE148*1000)</f>
        <v>1.5340577640081961E-2</v>
      </c>
      <c r="DA148" s="281">
        <v>23524</v>
      </c>
      <c r="DB148" s="285">
        <v>9965457.3900000006</v>
      </c>
      <c r="DC148" s="286">
        <v>837015.99</v>
      </c>
      <c r="DD148" s="286">
        <v>9340609.7699999996</v>
      </c>
      <c r="DE148" s="286">
        <v>565141.31999999995</v>
      </c>
      <c r="DF148" s="286">
        <v>248</v>
      </c>
      <c r="DG148" s="286">
        <v>42</v>
      </c>
      <c r="DH148" s="286">
        <v>10741.44</v>
      </c>
      <c r="DI148" s="286">
        <v>500</v>
      </c>
      <c r="DJ148" s="309"/>
      <c r="DK148" s="310">
        <v>1025.2055399999999</v>
      </c>
      <c r="DL148" s="315">
        <f t="shared" si="47"/>
        <v>45.514482119117304</v>
      </c>
      <c r="DM148" s="312">
        <f t="shared" si="48"/>
        <v>45.747362249671419</v>
      </c>
      <c r="DN148" s="312">
        <f t="shared" si="49"/>
        <v>45.982528507161604</v>
      </c>
      <c r="DO148" s="312">
        <f t="shared" si="41"/>
        <v>46.21999994264565</v>
      </c>
      <c r="DP148" s="312">
        <f t="shared" si="42"/>
        <v>48.138639594163728</v>
      </c>
      <c r="DQ148" s="312">
        <f t="shared" si="43"/>
        <v>48.100598441947554</v>
      </c>
      <c r="DR148" s="312">
        <f t="shared" si="44"/>
        <v>48.040122764065444</v>
      </c>
      <c r="DS148" s="312">
        <f t="shared" si="45"/>
        <v>47.956237146357992</v>
      </c>
      <c r="DT148" s="316">
        <f t="shared" si="46"/>
        <v>47.848941588825205</v>
      </c>
    </row>
    <row r="149" spans="1:124" x14ac:dyDescent="0.25">
      <c r="A149" s="193">
        <v>13</v>
      </c>
      <c r="B149" s="192" t="s">
        <v>351</v>
      </c>
      <c r="C149" s="2">
        <v>1314</v>
      </c>
      <c r="D149" s="7" t="s">
        <v>148</v>
      </c>
      <c r="E149" s="63">
        <v>36408.000000000015</v>
      </c>
      <c r="F149" s="41">
        <v>20571</v>
      </c>
      <c r="G149" s="33">
        <v>36694</v>
      </c>
      <c r="H149" s="33">
        <v>30852.999999999996</v>
      </c>
      <c r="I149" s="33">
        <v>15431231.142857149</v>
      </c>
      <c r="J149" s="33">
        <v>12454773.571428573</v>
      </c>
      <c r="K149" s="33">
        <v>644053.85714285634</v>
      </c>
      <c r="L149" s="33">
        <v>695004.85714285728</v>
      </c>
      <c r="M149" s="33">
        <v>10587804.28571428</v>
      </c>
      <c r="N149" s="33">
        <v>1352852.7142857146</v>
      </c>
      <c r="O149" s="33">
        <v>688498.99999999953</v>
      </c>
      <c r="P149" s="65">
        <f t="shared" si="38"/>
        <v>41942337.428571433</v>
      </c>
      <c r="Q149" s="71">
        <v>2149.0000000000005</v>
      </c>
      <c r="R149" s="72">
        <v>1895.9999999999986</v>
      </c>
      <c r="S149" s="73">
        <f t="shared" si="39"/>
        <v>4044.9999999999991</v>
      </c>
      <c r="T149" s="79">
        <v>56548134.428571455</v>
      </c>
      <c r="U149" s="80">
        <v>786193</v>
      </c>
      <c r="V149" s="80">
        <v>6773268</v>
      </c>
      <c r="W149" s="81">
        <f t="shared" si="40"/>
        <v>64107595.428571455</v>
      </c>
      <c r="X149" s="83">
        <v>7406924.9999999898</v>
      </c>
      <c r="Y149" s="85">
        <v>24381636.571428586</v>
      </c>
      <c r="Z149" s="86">
        <v>211</v>
      </c>
      <c r="AA149" s="333">
        <v>55374.78515625</v>
      </c>
      <c r="AB149" s="333">
        <v>55957.58984375</v>
      </c>
      <c r="AC149" s="333">
        <v>56552.23828125</v>
      </c>
      <c r="AD149" s="92">
        <v>57159</v>
      </c>
      <c r="AE149" s="92">
        <v>59795</v>
      </c>
      <c r="AF149" s="92">
        <v>60201</v>
      </c>
      <c r="AG149" s="92">
        <v>60582</v>
      </c>
      <c r="AH149" s="92">
        <v>60934</v>
      </c>
      <c r="AI149" s="93">
        <v>61258</v>
      </c>
      <c r="AJ149" s="166">
        <v>783610.61</v>
      </c>
      <c r="AK149" s="20">
        <v>439730.99999999988</v>
      </c>
      <c r="AL149" s="21">
        <v>1415505.2699999998</v>
      </c>
      <c r="AM149" s="101">
        <v>743782.14999999991</v>
      </c>
      <c r="AN149" s="102">
        <v>359933.73999999987</v>
      </c>
      <c r="AO149" s="194">
        <v>1321576.0099999998</v>
      </c>
      <c r="AP149" s="197">
        <v>963975.24</v>
      </c>
      <c r="AQ149" s="195">
        <v>613590.12000000011</v>
      </c>
      <c r="AR149" s="219">
        <v>1891752.31</v>
      </c>
      <c r="AS149" s="222">
        <v>2524503.7200000002</v>
      </c>
      <c r="AT149" s="220">
        <v>2923441.5805000002</v>
      </c>
      <c r="AU149" s="240">
        <v>3362218.0506999996</v>
      </c>
      <c r="AV149" s="247">
        <v>3010090.18</v>
      </c>
      <c r="AW149" s="248">
        <v>17527513.59</v>
      </c>
      <c r="AX149" s="241">
        <v>1852816.92</v>
      </c>
      <c r="AY149" s="173"/>
      <c r="AZ149" s="173"/>
      <c r="BA149" s="173"/>
      <c r="BB149" s="173"/>
      <c r="BC149" s="173">
        <v>1852816.92</v>
      </c>
      <c r="BD149" s="173">
        <v>16461514.140000001</v>
      </c>
      <c r="BE149" s="173"/>
      <c r="BF149" s="173"/>
      <c r="BG149" s="173"/>
      <c r="BH149" s="173"/>
      <c r="BI149" s="174">
        <v>16461514.140000001</v>
      </c>
      <c r="BJ149" s="176">
        <v>2527568.1100000003</v>
      </c>
      <c r="BK149" s="175"/>
      <c r="BL149" s="175">
        <v>7049298.79</v>
      </c>
      <c r="BM149" s="175"/>
      <c r="BN149" s="175">
        <v>9576866.9000000004</v>
      </c>
      <c r="BO149" s="175">
        <v>19040683.23</v>
      </c>
      <c r="BP149" s="175"/>
      <c r="BQ149" s="175">
        <v>3340276.5</v>
      </c>
      <c r="BR149" s="175"/>
      <c r="BS149" s="177">
        <v>22380959.73</v>
      </c>
      <c r="BT149" s="181"/>
      <c r="BU149" s="182"/>
      <c r="BV149" s="182">
        <v>11590299.939999999</v>
      </c>
      <c r="BW149" s="182"/>
      <c r="BX149" s="182"/>
      <c r="BY149" s="182">
        <v>11590299.939999999</v>
      </c>
      <c r="BZ149" s="182">
        <v>19765144.689999998</v>
      </c>
      <c r="CA149" s="182"/>
      <c r="CB149" s="182">
        <v>3925930.99</v>
      </c>
      <c r="CC149" s="182"/>
      <c r="CD149" s="183">
        <v>23691075.68</v>
      </c>
      <c r="CE149" s="188"/>
      <c r="CF149" s="187"/>
      <c r="CG149" s="187"/>
      <c r="CH149" s="187"/>
      <c r="CI149" s="187"/>
      <c r="CJ149" s="187">
        <v>23395331.060000002</v>
      </c>
      <c r="CK149" s="187"/>
      <c r="CL149" s="187">
        <v>3280187.65</v>
      </c>
      <c r="CM149" s="187"/>
      <c r="CN149" s="201">
        <f>SUM(CJ149:CM149)</f>
        <v>26675518.710000001</v>
      </c>
      <c r="CO149" s="251">
        <v>4622157.5629281709</v>
      </c>
      <c r="CP149" s="250">
        <v>1910474.4244721793</v>
      </c>
      <c r="CQ149" s="250">
        <v>6532631.987400353</v>
      </c>
      <c r="CR149" s="250">
        <v>4326191.6674340535</v>
      </c>
      <c r="CS149" s="252">
        <v>295965.89549411775</v>
      </c>
      <c r="CT149" s="213">
        <v>4307189.611997446</v>
      </c>
      <c r="CU149" s="200">
        <v>1910474.4244721793</v>
      </c>
      <c r="CV149" s="263">
        <v>6217664.0364696262</v>
      </c>
      <c r="CW149" s="236">
        <f>AL149/('BASES BCE'!M149*1000)</f>
        <v>1.641143555822629E-2</v>
      </c>
      <c r="CX149" s="237">
        <f>AO149/('BASES BCE'!S149*1000)</f>
        <v>1.3865464472348217E-2</v>
      </c>
      <c r="CY149" s="237">
        <f>AR149/('BASES BCE'!Y149*1000)</f>
        <v>1.9334298414626812E-2</v>
      </c>
      <c r="CZ149" s="279">
        <f>AS149/('BASES BCE'!AE149*1000)</f>
        <v>2.4125426840069682E-2</v>
      </c>
      <c r="DA149" s="281">
        <v>50000</v>
      </c>
      <c r="DB149" s="285">
        <v>11254331.07</v>
      </c>
      <c r="DC149" s="286">
        <v>865000</v>
      </c>
      <c r="DD149" s="286">
        <v>9347364.4199999999</v>
      </c>
      <c r="DE149" s="286">
        <v>573900</v>
      </c>
      <c r="DF149" s="286">
        <v>308</v>
      </c>
      <c r="DG149" s="286">
        <v>95</v>
      </c>
      <c r="DH149" s="286">
        <v>938.4</v>
      </c>
      <c r="DI149" s="286">
        <v>432.53</v>
      </c>
      <c r="DJ149" s="309"/>
      <c r="DK149" s="310">
        <v>694.26697437143196</v>
      </c>
      <c r="DL149" s="315">
        <f t="shared" si="47"/>
        <v>79.760073862629909</v>
      </c>
      <c r="DM149" s="312">
        <f t="shared" si="48"/>
        <v>80.599527140711672</v>
      </c>
      <c r="DN149" s="312">
        <f t="shared" si="49"/>
        <v>81.456039778430579</v>
      </c>
      <c r="DO149" s="312">
        <f t="shared" si="41"/>
        <v>82.330000000000013</v>
      </c>
      <c r="DP149" s="312">
        <f t="shared" si="42"/>
        <v>86.126810301089947</v>
      </c>
      <c r="DQ149" s="312">
        <f t="shared" si="43"/>
        <v>86.71159974807118</v>
      </c>
      <c r="DR149" s="312">
        <f t="shared" si="44"/>
        <v>87.260379992652091</v>
      </c>
      <c r="DS149" s="312">
        <f t="shared" si="45"/>
        <v>87.767389562448614</v>
      </c>
      <c r="DT149" s="316">
        <f t="shared" si="46"/>
        <v>88.23406882555679</v>
      </c>
    </row>
    <row r="150" spans="1:124" x14ac:dyDescent="0.25">
      <c r="A150" s="191">
        <v>13</v>
      </c>
      <c r="B150" s="192" t="s">
        <v>351</v>
      </c>
      <c r="C150" s="2">
        <v>1315</v>
      </c>
      <c r="D150" s="7" t="s">
        <v>149</v>
      </c>
      <c r="E150" s="63">
        <v>38821</v>
      </c>
      <c r="F150" s="41">
        <v>3250</v>
      </c>
      <c r="G150" s="33">
        <v>13666</v>
      </c>
      <c r="H150" s="33">
        <v>566</v>
      </c>
      <c r="I150" s="33">
        <v>4391492</v>
      </c>
      <c r="J150" s="33">
        <v>2564085.8571428549</v>
      </c>
      <c r="K150" s="33">
        <v>183954.57142857145</v>
      </c>
      <c r="L150" s="33">
        <v>163941.71428571444</v>
      </c>
      <c r="M150" s="33">
        <v>13285748.428571431</v>
      </c>
      <c r="N150" s="33">
        <v>1396588.5714285714</v>
      </c>
      <c r="O150" s="33">
        <v>186503.99999999997</v>
      </c>
      <c r="P150" s="65">
        <f t="shared" si="38"/>
        <v>22189797.142857142</v>
      </c>
      <c r="Q150" s="71">
        <v>990.00000000000023</v>
      </c>
      <c r="R150" s="72">
        <v>781.00000000000034</v>
      </c>
      <c r="S150" s="73">
        <f t="shared" si="39"/>
        <v>1771.0000000000005</v>
      </c>
      <c r="T150" s="79">
        <v>51141756.42857141</v>
      </c>
      <c r="U150" s="80">
        <v>14720721.999999998</v>
      </c>
      <c r="V150" s="80">
        <v>1589916</v>
      </c>
      <c r="W150" s="81">
        <f t="shared" si="40"/>
        <v>67452394.428571403</v>
      </c>
      <c r="X150" s="83">
        <v>3127167.9999999991</v>
      </c>
      <c r="Y150" s="85">
        <v>16197730.571428565</v>
      </c>
      <c r="Z150" s="86">
        <v>439.00000000000006</v>
      </c>
      <c r="AA150" s="333">
        <v>36789.625</v>
      </c>
      <c r="AB150" s="333">
        <v>37298.92578125</v>
      </c>
      <c r="AC150" s="333">
        <v>37816.01171875</v>
      </c>
      <c r="AD150" s="92">
        <v>38341</v>
      </c>
      <c r="AE150" s="92">
        <v>40133</v>
      </c>
      <c r="AF150" s="92">
        <v>40447</v>
      </c>
      <c r="AG150" s="92">
        <v>40744</v>
      </c>
      <c r="AH150" s="92">
        <v>41023</v>
      </c>
      <c r="AI150" s="93">
        <v>41283</v>
      </c>
      <c r="AJ150" s="166">
        <v>391031.4499999999</v>
      </c>
      <c r="AK150" s="20">
        <v>166347.04999999999</v>
      </c>
      <c r="AL150" s="21">
        <v>636079.13999999978</v>
      </c>
      <c r="AM150" s="101">
        <v>522599.88</v>
      </c>
      <c r="AN150" s="102">
        <v>163447.38999999996</v>
      </c>
      <c r="AO150" s="194">
        <v>934189.33</v>
      </c>
      <c r="AP150" s="197">
        <v>675503.27999999991</v>
      </c>
      <c r="AQ150" s="195">
        <v>348926.87</v>
      </c>
      <c r="AR150" s="219">
        <v>1454276.3399999999</v>
      </c>
      <c r="AS150" s="222">
        <v>1315968.6999999997</v>
      </c>
      <c r="AT150" s="220">
        <v>1422979.1612</v>
      </c>
      <c r="AU150" s="240">
        <v>1307438.2892000002</v>
      </c>
      <c r="AV150" s="247">
        <v>20487.349999999999</v>
      </c>
      <c r="AW150" s="248">
        <v>8621593.2700000014</v>
      </c>
      <c r="AX150" s="242"/>
      <c r="AY150" s="171"/>
      <c r="AZ150" s="171"/>
      <c r="BA150" s="171"/>
      <c r="BB150" s="171"/>
      <c r="BC150" s="171"/>
      <c r="BD150" s="171"/>
      <c r="BE150" s="171"/>
      <c r="BF150" s="171"/>
      <c r="BG150" s="171"/>
      <c r="BH150" s="171"/>
      <c r="BI150" s="172"/>
      <c r="BJ150" s="176"/>
      <c r="BK150" s="175"/>
      <c r="BL150" s="175"/>
      <c r="BM150" s="175"/>
      <c r="BN150" s="175"/>
      <c r="BO150" s="175"/>
      <c r="BP150" s="175"/>
      <c r="BQ150" s="175"/>
      <c r="BR150" s="175"/>
      <c r="BS150" s="177"/>
      <c r="BT150" s="181"/>
      <c r="BU150" s="182"/>
      <c r="BV150" s="182"/>
      <c r="BW150" s="182"/>
      <c r="BX150" s="182"/>
      <c r="BY150" s="182"/>
      <c r="BZ150" s="182"/>
      <c r="CA150" s="182"/>
      <c r="CB150" s="182"/>
      <c r="CC150" s="182"/>
      <c r="CD150" s="183"/>
      <c r="CE150" s="188"/>
      <c r="CF150" s="187"/>
      <c r="CG150" s="187"/>
      <c r="CH150" s="187"/>
      <c r="CI150" s="187"/>
      <c r="CJ150" s="187"/>
      <c r="CK150" s="187"/>
      <c r="CL150" s="187"/>
      <c r="CM150" s="187"/>
      <c r="CN150" s="201"/>
      <c r="CO150" s="251">
        <v>3082515.5148277837</v>
      </c>
      <c r="CP150" s="250">
        <v>1150061.9940514239</v>
      </c>
      <c r="CQ150" s="250">
        <v>4232577.5088792071</v>
      </c>
      <c r="CR150" s="250">
        <v>3071806.252399703</v>
      </c>
      <c r="CS150" s="252">
        <v>10709.262428080674</v>
      </c>
      <c r="CT150" s="213">
        <v>3467596.3365928265</v>
      </c>
      <c r="CU150" s="200">
        <v>1150061.9940514239</v>
      </c>
      <c r="CV150" s="263">
        <v>4617658.3306442481</v>
      </c>
      <c r="CW150" s="236">
        <f>AL150/('BASES BCE'!M150*1000)</f>
        <v>7.9096332258294343E-3</v>
      </c>
      <c r="CX150" s="237">
        <f>AO150/('BASES BCE'!S150*1000)</f>
        <v>1.3637759607664354E-2</v>
      </c>
      <c r="CY150" s="237">
        <f>AR150/('BASES BCE'!Y150*1000)</f>
        <v>2.0444355640602329E-2</v>
      </c>
      <c r="CZ150" s="279">
        <f>AS150/('BASES BCE'!AE150*1000)</f>
        <v>1.6230301766211756E-2</v>
      </c>
      <c r="DA150" s="281">
        <v>46671.71</v>
      </c>
      <c r="DB150" s="285">
        <v>6206995.1500000004</v>
      </c>
      <c r="DC150" s="286">
        <v>843849.31</v>
      </c>
      <c r="DD150" s="286">
        <v>5366271.63</v>
      </c>
      <c r="DE150" s="286">
        <v>52139.03</v>
      </c>
      <c r="DF150" s="286">
        <v>205</v>
      </c>
      <c r="DG150" s="286">
        <v>11</v>
      </c>
      <c r="DH150" s="286">
        <v>27207.95</v>
      </c>
      <c r="DI150" s="286">
        <v>930.14</v>
      </c>
      <c r="DJ150" s="309"/>
      <c r="DK150" s="310">
        <v>374.82647375110002</v>
      </c>
      <c r="DL150" s="315">
        <f t="shared" si="47"/>
        <v>98.151084772175949</v>
      </c>
      <c r="DM150" s="312">
        <f t="shared" si="48"/>
        <v>99.509848938839895</v>
      </c>
      <c r="DN150" s="312">
        <f t="shared" si="49"/>
        <v>100.88938313322384</v>
      </c>
      <c r="DO150" s="312">
        <f t="shared" si="41"/>
        <v>102.28999999999995</v>
      </c>
      <c r="DP150" s="312">
        <f t="shared" si="42"/>
        <v>107.07087895464379</v>
      </c>
      <c r="DQ150" s="312">
        <f t="shared" si="43"/>
        <v>107.90859993218741</v>
      </c>
      <c r="DR150" s="312">
        <f t="shared" si="44"/>
        <v>108.70096658929077</v>
      </c>
      <c r="DS150" s="312">
        <f t="shared" si="45"/>
        <v>109.4453110247515</v>
      </c>
      <c r="DT150" s="316">
        <f t="shared" si="46"/>
        <v>110.13896533736725</v>
      </c>
    </row>
    <row r="151" spans="1:124" x14ac:dyDescent="0.25">
      <c r="A151" s="193">
        <v>13</v>
      </c>
      <c r="B151" s="192" t="s">
        <v>351</v>
      </c>
      <c r="C151" s="2">
        <v>1316</v>
      </c>
      <c r="D151" s="7" t="s">
        <v>150</v>
      </c>
      <c r="E151" s="63">
        <v>3938</v>
      </c>
      <c r="F151" s="41">
        <v>200</v>
      </c>
      <c r="G151" s="33">
        <v>980</v>
      </c>
      <c r="H151" s="33">
        <v>100</v>
      </c>
      <c r="I151" s="33">
        <v>1940464.7142857143</v>
      </c>
      <c r="J151" s="33">
        <v>559283.99999999988</v>
      </c>
      <c r="K151" s="33">
        <v>98897.285714285725</v>
      </c>
      <c r="L151" s="33">
        <v>43867.999999999985</v>
      </c>
      <c r="M151" s="33">
        <v>1678517.7142857134</v>
      </c>
      <c r="N151" s="33">
        <v>134674.57142857148</v>
      </c>
      <c r="O151" s="33">
        <v>61502.999999999993</v>
      </c>
      <c r="P151" s="65">
        <f t="shared" si="38"/>
        <v>4518489.2857142854</v>
      </c>
      <c r="Q151" s="71">
        <v>450.00000000000011</v>
      </c>
      <c r="R151" s="72">
        <v>323</v>
      </c>
      <c r="S151" s="73">
        <f t="shared" si="39"/>
        <v>773.00000000000011</v>
      </c>
      <c r="T151" s="79">
        <v>8921917.1428571418</v>
      </c>
      <c r="U151" s="80">
        <v>43671.428571428572</v>
      </c>
      <c r="V151" s="80">
        <v>831486.99999999977</v>
      </c>
      <c r="W151" s="81">
        <f t="shared" si="40"/>
        <v>9797075.5714285709</v>
      </c>
      <c r="X151" s="83">
        <v>631072.99999999988</v>
      </c>
      <c r="Y151" s="85">
        <v>2380566.9999999981</v>
      </c>
      <c r="Z151" s="86">
        <v>170.00000000000006</v>
      </c>
      <c r="AA151" s="333">
        <v>28653.494140625</v>
      </c>
      <c r="AB151" s="333">
        <v>28716.85546875</v>
      </c>
      <c r="AC151" s="333">
        <v>28781.0234375</v>
      </c>
      <c r="AD151" s="92">
        <v>28846</v>
      </c>
      <c r="AE151" s="92">
        <v>29992</v>
      </c>
      <c r="AF151" s="92">
        <v>29882</v>
      </c>
      <c r="AG151" s="92">
        <v>29759</v>
      </c>
      <c r="AH151" s="92">
        <v>29622</v>
      </c>
      <c r="AI151" s="93">
        <v>29471</v>
      </c>
      <c r="AJ151" s="166">
        <v>85036.43</v>
      </c>
      <c r="AK151" s="20">
        <v>34386.31</v>
      </c>
      <c r="AL151" s="21">
        <v>132819.82999999996</v>
      </c>
      <c r="AM151" s="101">
        <v>85081.33</v>
      </c>
      <c r="AN151" s="102">
        <v>12263.749999999998</v>
      </c>
      <c r="AO151" s="194">
        <v>118055.22</v>
      </c>
      <c r="AP151" s="197">
        <v>88656.430000000008</v>
      </c>
      <c r="AQ151" s="195">
        <v>165388.71</v>
      </c>
      <c r="AR151" s="219">
        <v>286941.40000000002</v>
      </c>
      <c r="AS151" s="222">
        <v>350831.86000000004</v>
      </c>
      <c r="AT151" s="220">
        <v>417156.30050000001</v>
      </c>
      <c r="AU151" s="240">
        <v>310608.08899999992</v>
      </c>
      <c r="AV151" s="247">
        <v>1836305.17</v>
      </c>
      <c r="AW151" s="248">
        <v>4827059.91</v>
      </c>
      <c r="AX151" s="241">
        <v>667244501.32999992</v>
      </c>
      <c r="AY151" s="173">
        <v>207959412.58000001</v>
      </c>
      <c r="AZ151" s="173">
        <v>225610508.38999999</v>
      </c>
      <c r="BA151" s="173">
        <v>57441586.799999997</v>
      </c>
      <c r="BB151" s="173">
        <v>30904949.939999998</v>
      </c>
      <c r="BC151" s="173">
        <v>1189160959.04</v>
      </c>
      <c r="BD151" s="173">
        <v>793115027.82000005</v>
      </c>
      <c r="BE151" s="173">
        <v>92597512.789999992</v>
      </c>
      <c r="BF151" s="173">
        <v>76019.25</v>
      </c>
      <c r="BG151" s="173">
        <v>37511130.890000001</v>
      </c>
      <c r="BH151" s="173">
        <v>233784.79</v>
      </c>
      <c r="BI151" s="174">
        <v>923533475.53999996</v>
      </c>
      <c r="BJ151" s="176">
        <v>791697892.44000006</v>
      </c>
      <c r="BK151" s="175">
        <v>281456412.17000002</v>
      </c>
      <c r="BL151" s="175">
        <v>242386044.58000001</v>
      </c>
      <c r="BM151" s="175">
        <v>72666320.5</v>
      </c>
      <c r="BN151" s="175">
        <v>1388206669.6900001</v>
      </c>
      <c r="BO151" s="175">
        <v>1164682208.8699999</v>
      </c>
      <c r="BP151" s="175">
        <v>350541887.99000001</v>
      </c>
      <c r="BQ151" s="175">
        <v>12321929.300000001</v>
      </c>
      <c r="BR151" s="175">
        <v>83785975.090000004</v>
      </c>
      <c r="BS151" s="177">
        <v>1611332001.2499998</v>
      </c>
      <c r="BT151" s="181">
        <v>1587433808</v>
      </c>
      <c r="BU151" s="182">
        <v>649649618.13999999</v>
      </c>
      <c r="BV151" s="182">
        <v>686100869.37000012</v>
      </c>
      <c r="BW151" s="182">
        <v>163753824.25999999</v>
      </c>
      <c r="BX151" s="182"/>
      <c r="BY151" s="182">
        <v>3201544158.0800004</v>
      </c>
      <c r="BZ151" s="182">
        <v>1280763411.6399996</v>
      </c>
      <c r="CA151" s="182">
        <v>409301479.75999993</v>
      </c>
      <c r="CB151" s="182">
        <v>23616692.830000002</v>
      </c>
      <c r="CC151" s="182">
        <v>92178543.349999994</v>
      </c>
      <c r="CD151" s="183">
        <v>1805860127.5799994</v>
      </c>
      <c r="CE151" s="188">
        <v>627330790.5</v>
      </c>
      <c r="CF151" s="187">
        <v>336186918.11000049</v>
      </c>
      <c r="CG151" s="187">
        <v>92923041.629999995</v>
      </c>
      <c r="CH151" s="187">
        <v>80973781.670000017</v>
      </c>
      <c r="CI151" s="187">
        <f>SUM(CE151:CH151)</f>
        <v>1137414531.9100006</v>
      </c>
      <c r="CJ151" s="187">
        <v>1395320407.7100003</v>
      </c>
      <c r="CK151" s="187">
        <v>496274624.12999994</v>
      </c>
      <c r="CL151" s="187">
        <v>14889310.41</v>
      </c>
      <c r="CM151" s="187">
        <v>104063127.20999999</v>
      </c>
      <c r="CN151" s="201">
        <f>SUM(CJ151:CM151)</f>
        <v>2010547469.4600003</v>
      </c>
      <c r="CO151" s="251">
        <v>1849942.4037188224</v>
      </c>
      <c r="CP151" s="250">
        <v>874018.36861760309</v>
      </c>
      <c r="CQ151" s="250">
        <v>2723960.7723364257</v>
      </c>
      <c r="CR151" s="250">
        <v>1843114.1150453757</v>
      </c>
      <c r="CS151" s="252">
        <v>6828.288673447043</v>
      </c>
      <c r="CT151" s="213">
        <v>2017757.8948670847</v>
      </c>
      <c r="CU151" s="200">
        <v>874018.36861760309</v>
      </c>
      <c r="CV151" s="263">
        <v>2891776.2634846875</v>
      </c>
      <c r="CW151" s="236">
        <f>AL151/('BASES BCE'!M151*1000)</f>
        <v>5.5605633659667128E-3</v>
      </c>
      <c r="CX151" s="237">
        <f>AO151/('BASES BCE'!S151*1000)</f>
        <v>3.9225533195661978E-3</v>
      </c>
      <c r="CY151" s="237">
        <f>AR151/('BASES BCE'!Y151*1000)</f>
        <v>1.1971392568829533E-2</v>
      </c>
      <c r="CZ151" s="279">
        <f>AS151/('BASES BCE'!AE151*1000)</f>
        <v>1.3230042086666333E-2</v>
      </c>
      <c r="DA151" s="281"/>
      <c r="DB151" s="285">
        <v>6154388.0700000003</v>
      </c>
      <c r="DC151" s="286">
        <v>448743.14</v>
      </c>
      <c r="DD151" s="286">
        <v>4926941.5599999996</v>
      </c>
      <c r="DE151" s="286">
        <v>371354.01</v>
      </c>
      <c r="DF151" s="286">
        <v>102</v>
      </c>
      <c r="DG151" s="286">
        <v>25</v>
      </c>
      <c r="DH151" s="286">
        <v>1694.19</v>
      </c>
      <c r="DI151" s="286">
        <v>190.68</v>
      </c>
      <c r="DJ151" s="309"/>
      <c r="DK151" s="310">
        <v>525.90701914311796</v>
      </c>
      <c r="DL151" s="315">
        <f t="shared" si="47"/>
        <v>54.483954573018103</v>
      </c>
      <c r="DM151" s="312">
        <f t="shared" si="48"/>
        <v>54.604434668964032</v>
      </c>
      <c r="DN151" s="312">
        <f t="shared" si="49"/>
        <v>54.726448573350687</v>
      </c>
      <c r="DO151" s="312">
        <f t="shared" si="41"/>
        <v>54.849999999999959</v>
      </c>
      <c r="DP151" s="312">
        <f t="shared" si="42"/>
        <v>57.029092421826206</v>
      </c>
      <c r="DQ151" s="312">
        <f t="shared" si="43"/>
        <v>56.819929972959812</v>
      </c>
      <c r="DR151" s="312">
        <f t="shared" si="44"/>
        <v>56.58604832559103</v>
      </c>
      <c r="DS151" s="312">
        <f t="shared" si="45"/>
        <v>56.325546002911977</v>
      </c>
      <c r="DT151" s="316">
        <f t="shared" si="46"/>
        <v>56.038423004922656</v>
      </c>
    </row>
    <row r="152" spans="1:124" x14ac:dyDescent="0.25">
      <c r="A152" s="191">
        <v>13</v>
      </c>
      <c r="B152" s="192" t="s">
        <v>351</v>
      </c>
      <c r="C152" s="2">
        <v>1317</v>
      </c>
      <c r="D152" s="7" t="s">
        <v>151</v>
      </c>
      <c r="E152" s="63">
        <v>111280.99999999997</v>
      </c>
      <c r="F152" s="41">
        <v>15700</v>
      </c>
      <c r="G152" s="33">
        <v>30555</v>
      </c>
      <c r="H152" s="33">
        <v>18430</v>
      </c>
      <c r="I152" s="33">
        <v>6371731.8571428573</v>
      </c>
      <c r="J152" s="33">
        <v>23391942.142857157</v>
      </c>
      <c r="K152" s="33">
        <v>1455711.2857142859</v>
      </c>
      <c r="L152" s="33">
        <v>1150585.5714285718</v>
      </c>
      <c r="M152" s="33">
        <v>31230159.857142869</v>
      </c>
      <c r="N152" s="33">
        <v>3777595</v>
      </c>
      <c r="O152" s="33">
        <v>431505.99999999953</v>
      </c>
      <c r="P152" s="65">
        <f t="shared" si="38"/>
        <v>67873916.714285746</v>
      </c>
      <c r="Q152" s="71">
        <v>1627</v>
      </c>
      <c r="R152" s="72">
        <v>1372.0000000000002</v>
      </c>
      <c r="S152" s="73">
        <f t="shared" si="39"/>
        <v>2999</v>
      </c>
      <c r="T152" s="79">
        <v>84650597.428571343</v>
      </c>
      <c r="U152" s="80">
        <v>924427</v>
      </c>
      <c r="V152" s="80">
        <v>4122222.8571428563</v>
      </c>
      <c r="W152" s="81">
        <f t="shared" si="40"/>
        <v>89697247.285714194</v>
      </c>
      <c r="X152" s="83">
        <v>4463645</v>
      </c>
      <c r="Y152" s="85">
        <v>57228398.857142843</v>
      </c>
      <c r="Z152" s="86">
        <v>125.00000000000001</v>
      </c>
      <c r="AA152" s="333">
        <v>52142.25390625</v>
      </c>
      <c r="AB152" s="333">
        <v>53113.40625</v>
      </c>
      <c r="AC152" s="333">
        <v>54108.45703125</v>
      </c>
      <c r="AD152" s="92">
        <v>55128</v>
      </c>
      <c r="AE152" s="92">
        <v>57854</v>
      </c>
      <c r="AF152" s="92">
        <v>58565</v>
      </c>
      <c r="AG152" s="92">
        <v>59255</v>
      </c>
      <c r="AH152" s="92">
        <v>59924</v>
      </c>
      <c r="AI152" s="93">
        <v>60570</v>
      </c>
      <c r="AJ152" s="166">
        <v>668558.67999999993</v>
      </c>
      <c r="AK152" s="20">
        <v>230471.74999999997</v>
      </c>
      <c r="AL152" s="21">
        <v>1055429.3399999999</v>
      </c>
      <c r="AM152" s="101">
        <v>637900.95999999985</v>
      </c>
      <c r="AN152" s="102">
        <v>130661.51</v>
      </c>
      <c r="AO152" s="194">
        <v>932151.34999999986</v>
      </c>
      <c r="AP152" s="197">
        <v>637384.50000000012</v>
      </c>
      <c r="AQ152" s="195">
        <v>281643.43</v>
      </c>
      <c r="AR152" s="219">
        <v>1193987.9400000004</v>
      </c>
      <c r="AS152" s="222">
        <v>1506092.6300000001</v>
      </c>
      <c r="AT152" s="220">
        <v>1798295.0799999998</v>
      </c>
      <c r="AU152" s="240">
        <v>2466329.9204999995</v>
      </c>
      <c r="AV152" s="247">
        <v>0</v>
      </c>
      <c r="AW152" s="248">
        <v>2207.81</v>
      </c>
      <c r="AX152" s="241">
        <v>278567734.81000006</v>
      </c>
      <c r="AY152" s="173">
        <v>10720702.34</v>
      </c>
      <c r="AZ152" s="173">
        <v>31916795.260000002</v>
      </c>
      <c r="BA152" s="173">
        <v>8779543.1099999994</v>
      </c>
      <c r="BB152" s="173"/>
      <c r="BC152" s="173">
        <v>329984775.52000004</v>
      </c>
      <c r="BD152" s="173">
        <v>130242271.52000003</v>
      </c>
      <c r="BE152" s="173">
        <v>8217883</v>
      </c>
      <c r="BF152" s="173">
        <v>0</v>
      </c>
      <c r="BG152" s="173">
        <v>0</v>
      </c>
      <c r="BH152" s="173"/>
      <c r="BI152" s="174">
        <v>138460154.52000004</v>
      </c>
      <c r="BJ152" s="176">
        <v>320841325.63999999</v>
      </c>
      <c r="BK152" s="175">
        <v>15137263.58</v>
      </c>
      <c r="BL152" s="175">
        <v>67352012.700000003</v>
      </c>
      <c r="BM152" s="175">
        <v>12103002.48</v>
      </c>
      <c r="BN152" s="175">
        <v>415433604.39999998</v>
      </c>
      <c r="BO152" s="175">
        <v>224044423.41</v>
      </c>
      <c r="BP152" s="175">
        <v>16369784.020000001</v>
      </c>
      <c r="BQ152" s="175">
        <v>6259122.5099999998</v>
      </c>
      <c r="BR152" s="175">
        <v>11861356</v>
      </c>
      <c r="BS152" s="177">
        <v>258534685.94</v>
      </c>
      <c r="BT152" s="181">
        <v>713784117.10000002</v>
      </c>
      <c r="BU152" s="182">
        <v>37783639.619999997</v>
      </c>
      <c r="BV152" s="182">
        <v>166974306.22</v>
      </c>
      <c r="BW152" s="182">
        <v>18869769.859999999</v>
      </c>
      <c r="BX152" s="182"/>
      <c r="BY152" s="182">
        <v>937411832.79999995</v>
      </c>
      <c r="BZ152" s="182">
        <v>273779687.59999996</v>
      </c>
      <c r="CA152" s="182">
        <v>19007086.299999997</v>
      </c>
      <c r="CB152" s="182">
        <v>5720754.2700000005</v>
      </c>
      <c r="CC152" s="182">
        <v>12663079.329999998</v>
      </c>
      <c r="CD152" s="183">
        <v>311170607.49999994</v>
      </c>
      <c r="CE152" s="188">
        <v>268032167.56</v>
      </c>
      <c r="CF152" s="187">
        <v>18639967.419999979</v>
      </c>
      <c r="CG152" s="187">
        <v>99159266.140000015</v>
      </c>
      <c r="CH152" s="187"/>
      <c r="CI152" s="187">
        <f>SUM(CE152:CH152)</f>
        <v>385831401.12</v>
      </c>
      <c r="CJ152" s="187">
        <v>332834721.36000001</v>
      </c>
      <c r="CK152" s="187">
        <v>19396623.859999999</v>
      </c>
      <c r="CL152" s="187">
        <v>5720652.5599999996</v>
      </c>
      <c r="CM152" s="187">
        <v>13713648.819999997</v>
      </c>
      <c r="CN152" s="201">
        <f>SUM(CJ152:CM152)</f>
        <v>371665646.60000002</v>
      </c>
      <c r="CO152" s="251">
        <v>4193227.4707237142</v>
      </c>
      <c r="CP152" s="250">
        <v>1622788.8139226981</v>
      </c>
      <c r="CQ152" s="250">
        <v>5816016.2846464114</v>
      </c>
      <c r="CR152" s="250">
        <v>4109921.2021166575</v>
      </c>
      <c r="CS152" s="252">
        <v>83306.268607057733</v>
      </c>
      <c r="CT152" s="213">
        <v>4450610.4402410183</v>
      </c>
      <c r="CU152" s="200">
        <v>1622788.8139226981</v>
      </c>
      <c r="CV152" s="263">
        <v>6073399.2541637179</v>
      </c>
      <c r="CW152" s="236">
        <f>AL152/('BASES BCE'!M152*1000)</f>
        <v>1.7198883102313312E-2</v>
      </c>
      <c r="CX152" s="237">
        <f>AO152/('BASES BCE'!S152*1000)</f>
        <v>1.3080000790870046E-2</v>
      </c>
      <c r="CY152" s="237">
        <f>AR152/('BASES BCE'!Y152*1000)</f>
        <v>1.920145600926226E-2</v>
      </c>
      <c r="CZ152" s="279">
        <f>AS152/('BASES BCE'!AE152*1000)</f>
        <v>1.9480001283199173E-2</v>
      </c>
      <c r="DA152" s="281">
        <v>1301655.51</v>
      </c>
      <c r="DB152" s="285">
        <v>16654500.720000001</v>
      </c>
      <c r="DC152" s="286">
        <v>1804764.57</v>
      </c>
      <c r="DD152" s="286">
        <v>13227623.449999999</v>
      </c>
      <c r="DE152" s="286">
        <v>1325741.8500000001</v>
      </c>
      <c r="DF152" s="286">
        <v>308</v>
      </c>
      <c r="DG152" s="286">
        <v>45</v>
      </c>
      <c r="DH152" s="286">
        <v>8219.4599999999991</v>
      </c>
      <c r="DI152" s="286">
        <v>432.53</v>
      </c>
      <c r="DJ152" s="309"/>
      <c r="DK152" s="310">
        <v>1907.5432499999999</v>
      </c>
      <c r="DL152" s="315">
        <f t="shared" si="47"/>
        <v>27.334768900390596</v>
      </c>
      <c r="DM152" s="312">
        <f t="shared" si="48"/>
        <v>27.843880472959132</v>
      </c>
      <c r="DN152" s="312">
        <f t="shared" si="49"/>
        <v>28.365520431188127</v>
      </c>
      <c r="DO152" s="312">
        <f t="shared" si="41"/>
        <v>28.90000003931759</v>
      </c>
      <c r="DP152" s="312">
        <f t="shared" si="42"/>
        <v>30.329063312194886</v>
      </c>
      <c r="DQ152" s="312">
        <f t="shared" si="43"/>
        <v>30.701794048444249</v>
      </c>
      <c r="DR152" s="312">
        <f t="shared" si="44"/>
        <v>31.063515859994265</v>
      </c>
      <c r="DS152" s="312">
        <f t="shared" si="45"/>
        <v>31.414228746844927</v>
      </c>
      <c r="DT152" s="316">
        <f t="shared" si="46"/>
        <v>31.752884239977259</v>
      </c>
    </row>
    <row r="153" spans="1:124" x14ac:dyDescent="0.25">
      <c r="A153" s="193">
        <v>13</v>
      </c>
      <c r="B153" s="192" t="s">
        <v>351</v>
      </c>
      <c r="C153" s="2">
        <v>1318</v>
      </c>
      <c r="D153" s="7" t="s">
        <v>122</v>
      </c>
      <c r="E153" s="63">
        <v>4726.0000000000009</v>
      </c>
      <c r="F153" s="41">
        <v>0</v>
      </c>
      <c r="G153" s="33">
        <v>5583</v>
      </c>
      <c r="H153" s="33"/>
      <c r="I153" s="33">
        <v>1390635.2857142859</v>
      </c>
      <c r="J153" s="33">
        <v>476862.28571428574</v>
      </c>
      <c r="K153" s="33">
        <v>137032</v>
      </c>
      <c r="L153" s="33">
        <v>99299.571428571464</v>
      </c>
      <c r="M153" s="33">
        <v>1580222.8571428573</v>
      </c>
      <c r="N153" s="33">
        <v>144911.99999999997</v>
      </c>
      <c r="O153" s="33">
        <v>51479</v>
      </c>
      <c r="P153" s="65">
        <f t="shared" si="38"/>
        <v>3886026.0000000005</v>
      </c>
      <c r="Q153" s="71">
        <v>283</v>
      </c>
      <c r="R153" s="72">
        <v>177</v>
      </c>
      <c r="S153" s="73">
        <f t="shared" si="39"/>
        <v>460</v>
      </c>
      <c r="T153" s="79">
        <v>7635161.8571428601</v>
      </c>
      <c r="U153" s="80">
        <v>39384.428571428572</v>
      </c>
      <c r="V153" s="80">
        <v>835026.00000000012</v>
      </c>
      <c r="W153" s="81">
        <f t="shared" si="40"/>
        <v>8509572.2857142892</v>
      </c>
      <c r="X153" s="83">
        <v>507595.00000000017</v>
      </c>
      <c r="Y153" s="85">
        <v>2293416.7142857146</v>
      </c>
      <c r="Z153" s="86">
        <v>135</v>
      </c>
      <c r="AA153" s="333">
        <v>9280.4273704816824</v>
      </c>
      <c r="AB153" s="333">
        <v>9464.60555663989</v>
      </c>
      <c r="AC153" s="333">
        <v>9652.4389197530309</v>
      </c>
      <c r="AD153" s="92">
        <v>9844</v>
      </c>
      <c r="AE153" s="92">
        <v>10264</v>
      </c>
      <c r="AF153" s="92">
        <v>10276</v>
      </c>
      <c r="AG153" s="92">
        <v>10284</v>
      </c>
      <c r="AH153" s="92">
        <v>10286</v>
      </c>
      <c r="AI153" s="93">
        <v>10283</v>
      </c>
      <c r="AJ153" s="166">
        <v>42423.57</v>
      </c>
      <c r="AK153" s="20">
        <v>13869.62</v>
      </c>
      <c r="AL153" s="21">
        <v>61592.44</v>
      </c>
      <c r="AM153" s="101">
        <v>38246.53</v>
      </c>
      <c r="AN153" s="102">
        <v>4389.2100000000009</v>
      </c>
      <c r="AO153" s="194">
        <v>49013.429999999993</v>
      </c>
      <c r="AP153" s="197">
        <v>33039.72</v>
      </c>
      <c r="AQ153" s="195">
        <v>40942.719999999994</v>
      </c>
      <c r="AR153" s="219">
        <v>86569.559999999983</v>
      </c>
      <c r="AS153" s="222">
        <v>129875.12999999999</v>
      </c>
      <c r="AT153" s="220">
        <v>175892.93000000005</v>
      </c>
      <c r="AU153" s="240">
        <v>163606.20550000001</v>
      </c>
      <c r="AV153" s="247"/>
      <c r="AW153" s="248">
        <v>2566567.96</v>
      </c>
      <c r="AX153" s="241">
        <v>855894.31</v>
      </c>
      <c r="AY153" s="173">
        <v>1780246.24</v>
      </c>
      <c r="AZ153" s="173"/>
      <c r="BA153" s="173"/>
      <c r="BB153" s="173"/>
      <c r="BC153" s="173">
        <v>2636140.5499999998</v>
      </c>
      <c r="BD153" s="173">
        <v>3106848.67</v>
      </c>
      <c r="BE153" s="173">
        <v>951084.38</v>
      </c>
      <c r="BF153" s="173"/>
      <c r="BG153" s="173"/>
      <c r="BH153" s="173"/>
      <c r="BI153" s="174">
        <v>4057933.05</v>
      </c>
      <c r="BJ153" s="176">
        <v>1120495.31</v>
      </c>
      <c r="BK153" s="175">
        <v>2823889.0700000003</v>
      </c>
      <c r="BL153" s="175"/>
      <c r="BM153" s="175"/>
      <c r="BN153" s="175">
        <v>3944384.38</v>
      </c>
      <c r="BO153" s="175">
        <v>4606115.13</v>
      </c>
      <c r="BP153" s="175">
        <v>3040833.0599999996</v>
      </c>
      <c r="BQ153" s="175"/>
      <c r="BR153" s="175"/>
      <c r="BS153" s="177">
        <v>7646948.1899999995</v>
      </c>
      <c r="BT153" s="181">
        <v>2561329.9000000004</v>
      </c>
      <c r="BU153" s="182">
        <v>6385815.4399999995</v>
      </c>
      <c r="BV153" s="182"/>
      <c r="BW153" s="182"/>
      <c r="BX153" s="182"/>
      <c r="BY153" s="182">
        <v>8947145.3399999999</v>
      </c>
      <c r="BZ153" s="182">
        <v>5364056.7299999995</v>
      </c>
      <c r="CA153" s="182">
        <v>3594626.9799999995</v>
      </c>
      <c r="CB153" s="182"/>
      <c r="CC153" s="182"/>
      <c r="CD153" s="183">
        <v>8958683.709999999</v>
      </c>
      <c r="CE153" s="188">
        <v>1986114.91</v>
      </c>
      <c r="CF153" s="187">
        <v>4666767.9600000009</v>
      </c>
      <c r="CG153" s="187"/>
      <c r="CH153" s="187"/>
      <c r="CI153" s="187">
        <f>SUM(CE153:CH153)</f>
        <v>6652882.870000001</v>
      </c>
      <c r="CJ153" s="187">
        <v>6836727.2999999998</v>
      </c>
      <c r="CK153" s="187">
        <v>4697666.59</v>
      </c>
      <c r="CL153" s="187"/>
      <c r="CM153" s="187"/>
      <c r="CN153" s="201">
        <f>SUM(CJ153:CM153)</f>
        <v>11534393.890000001</v>
      </c>
      <c r="CO153" s="251">
        <v>1006270.4332031508</v>
      </c>
      <c r="CP153" s="250">
        <v>525457.64210777066</v>
      </c>
      <c r="CQ153" s="250">
        <v>1531728.0753109218</v>
      </c>
      <c r="CR153" s="250">
        <v>1001973.6219579951</v>
      </c>
      <c r="CS153" s="252">
        <v>4296.8112451557045</v>
      </c>
      <c r="CT153" s="213">
        <v>944762.79533321864</v>
      </c>
      <c r="CU153" s="200">
        <v>525457.64210777066</v>
      </c>
      <c r="CV153" s="263">
        <v>1470220.4374409893</v>
      </c>
      <c r="CW153" s="236">
        <f>AL153/('BASES BCE'!M153*1000)</f>
        <v>6.2181321338878343E-3</v>
      </c>
      <c r="CX153" s="237">
        <f>AO153/('BASES BCE'!S153*1000)</f>
        <v>3.6152056376271167E-3</v>
      </c>
      <c r="CY153" s="237">
        <f>AR153/('BASES BCE'!Y153*1000)</f>
        <v>8.3242524002041414E-3</v>
      </c>
      <c r="CZ153" s="279">
        <f>AS153/('BASES BCE'!AE153*1000)</f>
        <v>1.2195852475685427E-2</v>
      </c>
      <c r="DA153" s="281"/>
      <c r="DB153" s="285">
        <v>2773988.18</v>
      </c>
      <c r="DC153" s="286">
        <v>250000</v>
      </c>
      <c r="DD153" s="286">
        <v>2667604.67</v>
      </c>
      <c r="DE153" s="286">
        <v>242060</v>
      </c>
      <c r="DF153" s="286">
        <v>74</v>
      </c>
      <c r="DG153" s="286">
        <v>10</v>
      </c>
      <c r="DH153" s="286">
        <v>3351.48</v>
      </c>
      <c r="DI153" s="286">
        <v>436.3</v>
      </c>
      <c r="DJ153" s="309"/>
      <c r="DK153" s="310">
        <v>253.90766056229</v>
      </c>
      <c r="DL153" s="315">
        <f t="shared" ref="DL153:DL184" si="50">AA155/$DK153</f>
        <v>87.394583714937539</v>
      </c>
      <c r="DM153" s="312">
        <f t="shared" ref="DM153:DM184" si="51">AB155/$DK153</f>
        <v>88.768199160815115</v>
      </c>
      <c r="DN153" s="312">
        <f t="shared" ref="DN153:DN184" si="52">AC155/$DK153</f>
        <v>90.16340679443077</v>
      </c>
      <c r="DO153" s="312">
        <f t="shared" si="41"/>
        <v>38.770000000000067</v>
      </c>
      <c r="DP153" s="312">
        <f t="shared" si="42"/>
        <v>40.424144656643712</v>
      </c>
      <c r="DQ153" s="312">
        <f t="shared" si="43"/>
        <v>40.47140593254781</v>
      </c>
      <c r="DR153" s="312">
        <f t="shared" si="44"/>
        <v>40.502913449817214</v>
      </c>
      <c r="DS153" s="312">
        <f t="shared" si="45"/>
        <v>40.510790329134565</v>
      </c>
      <c r="DT153" s="316">
        <f t="shared" si="46"/>
        <v>40.498975010158539</v>
      </c>
    </row>
    <row r="154" spans="1:124" x14ac:dyDescent="0.25">
      <c r="A154" s="191">
        <v>13</v>
      </c>
      <c r="B154" s="192" t="s">
        <v>351</v>
      </c>
      <c r="C154" s="2">
        <v>1319</v>
      </c>
      <c r="D154" s="7" t="s">
        <v>152</v>
      </c>
      <c r="E154" s="63">
        <v>48636.999999999993</v>
      </c>
      <c r="F154" s="41">
        <v>10650</v>
      </c>
      <c r="G154" s="33">
        <v>10375</v>
      </c>
      <c r="H154" s="33">
        <v>304114</v>
      </c>
      <c r="I154" s="33">
        <v>3072686.2857142854</v>
      </c>
      <c r="J154" s="33">
        <v>1211610.8571428563</v>
      </c>
      <c r="K154" s="33">
        <v>163721.71428571432</v>
      </c>
      <c r="L154" s="33">
        <v>85706.285714285666</v>
      </c>
      <c r="M154" s="33">
        <v>5523375.8571428573</v>
      </c>
      <c r="N154" s="33">
        <v>638895.71428571397</v>
      </c>
      <c r="O154" s="33">
        <v>199921.99999999988</v>
      </c>
      <c r="P154" s="65">
        <f t="shared" si="38"/>
        <v>11221057.714285715</v>
      </c>
      <c r="Q154" s="71">
        <v>1050</v>
      </c>
      <c r="R154" s="72">
        <v>979.00000000000023</v>
      </c>
      <c r="S154" s="73">
        <f t="shared" si="39"/>
        <v>2029.0000000000002</v>
      </c>
      <c r="T154" s="79">
        <v>16285329.714285711</v>
      </c>
      <c r="U154" s="80">
        <v>205098.28571428571</v>
      </c>
      <c r="V154" s="80">
        <v>980788.57142857194</v>
      </c>
      <c r="W154" s="81">
        <f t="shared" si="40"/>
        <v>17471216.571428567</v>
      </c>
      <c r="X154" s="83">
        <v>1950055.9999999995</v>
      </c>
      <c r="Y154" s="85">
        <v>6984414.7142857173</v>
      </c>
      <c r="Z154" s="86">
        <v>346</v>
      </c>
      <c r="AA154" s="333">
        <v>19067.408203125</v>
      </c>
      <c r="AB154" s="333">
        <v>19517.45703125</v>
      </c>
      <c r="AC154" s="333">
        <v>19978.5625</v>
      </c>
      <c r="AD154" s="92">
        <v>20451</v>
      </c>
      <c r="AE154" s="92">
        <v>21525</v>
      </c>
      <c r="AF154" s="92">
        <v>21899</v>
      </c>
      <c r="AG154" s="92">
        <v>22267</v>
      </c>
      <c r="AH154" s="92">
        <v>22631</v>
      </c>
      <c r="AI154" s="93">
        <v>22989</v>
      </c>
      <c r="AJ154" s="166">
        <v>133019.17000000001</v>
      </c>
      <c r="AK154" s="20">
        <v>84282.729999999981</v>
      </c>
      <c r="AL154" s="21">
        <v>264857.89999999997</v>
      </c>
      <c r="AM154" s="101">
        <v>127380.60999999999</v>
      </c>
      <c r="AN154" s="102">
        <v>96687.15</v>
      </c>
      <c r="AO154" s="194">
        <v>297050.65999999992</v>
      </c>
      <c r="AP154" s="197">
        <v>155285.59</v>
      </c>
      <c r="AQ154" s="195">
        <v>102486.23</v>
      </c>
      <c r="AR154" s="219">
        <v>359984.77999999997</v>
      </c>
      <c r="AS154" s="222">
        <v>453162.06</v>
      </c>
      <c r="AT154" s="220">
        <v>499684.70689999999</v>
      </c>
      <c r="AU154" s="240">
        <v>523857.95809999999</v>
      </c>
      <c r="AV154" s="247">
        <v>577416.77</v>
      </c>
      <c r="AW154" s="248">
        <v>6886572.9299999997</v>
      </c>
      <c r="AX154" s="242"/>
      <c r="AY154" s="171"/>
      <c r="AZ154" s="171"/>
      <c r="BA154" s="171"/>
      <c r="BB154" s="171"/>
      <c r="BC154" s="171"/>
      <c r="BD154" s="171"/>
      <c r="BE154" s="171"/>
      <c r="BF154" s="171"/>
      <c r="BG154" s="171"/>
      <c r="BH154" s="171"/>
      <c r="BI154" s="172"/>
      <c r="BJ154" s="176"/>
      <c r="BK154" s="175"/>
      <c r="BL154" s="175"/>
      <c r="BM154" s="175"/>
      <c r="BN154" s="175"/>
      <c r="BO154" s="175"/>
      <c r="BP154" s="175"/>
      <c r="BQ154" s="175"/>
      <c r="BR154" s="175"/>
      <c r="BS154" s="177"/>
      <c r="BT154" s="181"/>
      <c r="BU154" s="182"/>
      <c r="BV154" s="182"/>
      <c r="BW154" s="182"/>
      <c r="BX154" s="182"/>
      <c r="BY154" s="182"/>
      <c r="BZ154" s="182"/>
      <c r="CA154" s="182"/>
      <c r="CB154" s="182"/>
      <c r="CC154" s="182"/>
      <c r="CD154" s="183"/>
      <c r="CE154" s="188"/>
      <c r="CF154" s="187"/>
      <c r="CG154" s="187"/>
      <c r="CH154" s="187"/>
      <c r="CI154" s="187"/>
      <c r="CJ154" s="187"/>
      <c r="CK154" s="187"/>
      <c r="CL154" s="187"/>
      <c r="CM154" s="187"/>
      <c r="CN154" s="201"/>
      <c r="CO154" s="251">
        <v>1732192.64480863</v>
      </c>
      <c r="CP154" s="250">
        <v>652090.6820376385</v>
      </c>
      <c r="CQ154" s="250">
        <v>2384283.326846269</v>
      </c>
      <c r="CR154" s="250">
        <v>1720826.4419397281</v>
      </c>
      <c r="CS154" s="252">
        <v>11366.202868901933</v>
      </c>
      <c r="CT154" s="213">
        <v>1796266.3829908497</v>
      </c>
      <c r="CU154" s="200">
        <v>652090.6820376385</v>
      </c>
      <c r="CV154" s="263">
        <v>2448357.0650284882</v>
      </c>
      <c r="CW154" s="236">
        <f>AL154/('BASES BCE'!M154*1000)</f>
        <v>6.4933678352608231E-3</v>
      </c>
      <c r="CX154" s="237">
        <f>AO154/('BASES BCE'!S154*1000)</f>
        <v>7.2445925688111529E-3</v>
      </c>
      <c r="CY154" s="237">
        <f>AR154/('BASES BCE'!Y154*1000)</f>
        <v>1.141242962858127E-2</v>
      </c>
      <c r="CZ154" s="279">
        <f>AS154/('BASES BCE'!AE154*1000)</f>
        <v>1.5150414708098177E-2</v>
      </c>
      <c r="DA154" s="281">
        <v>38340</v>
      </c>
      <c r="DB154" s="285">
        <v>4404137.6399999997</v>
      </c>
      <c r="DC154" s="286">
        <v>1577969.45</v>
      </c>
      <c r="DD154" s="286">
        <v>3495559.29</v>
      </c>
      <c r="DE154" s="286">
        <v>1577969.44</v>
      </c>
      <c r="DF154" s="286">
        <v>177</v>
      </c>
      <c r="DG154" s="286">
        <v>47</v>
      </c>
      <c r="DH154" s="286"/>
      <c r="DI154" s="286">
        <v>1441.76</v>
      </c>
      <c r="DJ154" s="309"/>
      <c r="DK154" s="310">
        <v>429.37224438379201</v>
      </c>
      <c r="DL154" s="315">
        <f t="shared" si="50"/>
        <v>37.109467598428843</v>
      </c>
      <c r="DM154" s="312">
        <f t="shared" si="51"/>
        <v>38.993554471663948</v>
      </c>
      <c r="DN154" s="312">
        <f t="shared" si="52"/>
        <v>40.973293341592374</v>
      </c>
      <c r="DO154" s="312">
        <f t="shared" si="41"/>
        <v>47.629999999999967</v>
      </c>
      <c r="DP154" s="312">
        <f t="shared" si="42"/>
        <v>50.131326096523367</v>
      </c>
      <c r="DQ154" s="312">
        <f t="shared" si="43"/>
        <v>51.002365165517546</v>
      </c>
      <c r="DR154" s="312">
        <f t="shared" si="44"/>
        <v>51.859430345704332</v>
      </c>
      <c r="DS154" s="312">
        <f t="shared" si="45"/>
        <v>52.707179600019522</v>
      </c>
      <c r="DT154" s="316">
        <f t="shared" si="46"/>
        <v>53.54095496552732</v>
      </c>
    </row>
    <row r="155" spans="1:124" x14ac:dyDescent="0.25">
      <c r="A155" s="193">
        <v>13</v>
      </c>
      <c r="B155" s="192" t="s">
        <v>351</v>
      </c>
      <c r="C155" s="2">
        <v>1320</v>
      </c>
      <c r="D155" s="7" t="s">
        <v>153</v>
      </c>
      <c r="E155" s="63">
        <v>6930.0000000000009</v>
      </c>
      <c r="F155" s="41">
        <v>0</v>
      </c>
      <c r="G155" s="33">
        <v>7250</v>
      </c>
      <c r="H155" s="33">
        <v>100000</v>
      </c>
      <c r="I155" s="33">
        <v>968294.85714285728</v>
      </c>
      <c r="J155" s="33">
        <v>469725</v>
      </c>
      <c r="K155" s="33">
        <v>168671.00000000003</v>
      </c>
      <c r="L155" s="33">
        <v>47022.857142857138</v>
      </c>
      <c r="M155" s="33">
        <v>964065.71428571409</v>
      </c>
      <c r="N155" s="33">
        <v>99178</v>
      </c>
      <c r="O155" s="33">
        <v>150156.00000000003</v>
      </c>
      <c r="P155" s="65">
        <f t="shared" si="38"/>
        <v>2974363.4285714282</v>
      </c>
      <c r="Q155" s="71">
        <v>322</v>
      </c>
      <c r="R155" s="72">
        <v>285.99999999999983</v>
      </c>
      <c r="S155" s="73">
        <f t="shared" si="39"/>
        <v>607.99999999999977</v>
      </c>
      <c r="T155" s="79">
        <v>3279511.7142857141</v>
      </c>
      <c r="U155" s="80">
        <v>123842.28571428572</v>
      </c>
      <c r="V155" s="80">
        <v>10489938</v>
      </c>
      <c r="W155" s="81">
        <f t="shared" si="40"/>
        <v>13893292</v>
      </c>
      <c r="X155" s="83">
        <v>1476577.9999999998</v>
      </c>
      <c r="Y155" s="85">
        <v>1649484.5714285716</v>
      </c>
      <c r="Z155" s="86">
        <v>138</v>
      </c>
      <c r="AA155" s="333">
        <v>22190.154296875</v>
      </c>
      <c r="AB155" s="333">
        <v>22538.92578125</v>
      </c>
      <c r="AC155" s="333">
        <v>22893.1796875</v>
      </c>
      <c r="AD155" s="92">
        <v>23253</v>
      </c>
      <c r="AE155" s="92">
        <v>24367</v>
      </c>
      <c r="AF155" s="92">
        <v>24603</v>
      </c>
      <c r="AG155" s="92">
        <v>24830</v>
      </c>
      <c r="AH155" s="92">
        <v>25047</v>
      </c>
      <c r="AI155" s="93">
        <v>25252</v>
      </c>
      <c r="AJ155" s="166">
        <v>127333.35999999999</v>
      </c>
      <c r="AK155" s="20">
        <v>79419.599999999991</v>
      </c>
      <c r="AL155" s="21">
        <v>236676.66999999995</v>
      </c>
      <c r="AM155" s="101">
        <v>82657.89</v>
      </c>
      <c r="AN155" s="102">
        <v>48674.310000000005</v>
      </c>
      <c r="AO155" s="194">
        <v>169880.1</v>
      </c>
      <c r="AP155" s="197">
        <v>96731.220000000016</v>
      </c>
      <c r="AQ155" s="195">
        <v>79495.919999999984</v>
      </c>
      <c r="AR155" s="219">
        <v>229597.87</v>
      </c>
      <c r="AS155" s="222">
        <v>8302336.5499999998</v>
      </c>
      <c r="AT155" s="220">
        <v>369983.19769999996</v>
      </c>
      <c r="AU155" s="240">
        <v>454185.56900000008</v>
      </c>
      <c r="AV155" s="247">
        <v>0</v>
      </c>
      <c r="AW155" s="248">
        <v>3195.15</v>
      </c>
      <c r="AX155" s="241">
        <v>7499421.8300000001</v>
      </c>
      <c r="AY155" s="173"/>
      <c r="AZ155" s="173"/>
      <c r="BA155" s="173"/>
      <c r="BB155" s="173"/>
      <c r="BC155" s="173">
        <v>7499421.8300000001</v>
      </c>
      <c r="BD155" s="173">
        <v>16401486.629999999</v>
      </c>
      <c r="BE155" s="173"/>
      <c r="BF155" s="173"/>
      <c r="BG155" s="173"/>
      <c r="BH155" s="173"/>
      <c r="BI155" s="174">
        <v>16401486.629999999</v>
      </c>
      <c r="BJ155" s="176">
        <v>10707732.620000001</v>
      </c>
      <c r="BK155" s="175"/>
      <c r="BL155" s="175">
        <v>7499339.8999999994</v>
      </c>
      <c r="BM155" s="175"/>
      <c r="BN155" s="175">
        <v>18207072.52</v>
      </c>
      <c r="BO155" s="175">
        <v>22100656.899999995</v>
      </c>
      <c r="BP155" s="175"/>
      <c r="BQ155" s="175">
        <v>2166333.4099999997</v>
      </c>
      <c r="BR155" s="175"/>
      <c r="BS155" s="177">
        <v>24266990.309999995</v>
      </c>
      <c r="BT155" s="181">
        <v>29609103.460000005</v>
      </c>
      <c r="BU155" s="182"/>
      <c r="BV155" s="182">
        <v>11946623.24</v>
      </c>
      <c r="BW155" s="182"/>
      <c r="BX155" s="182"/>
      <c r="BY155" s="182">
        <v>41555726.700000003</v>
      </c>
      <c r="BZ155" s="182">
        <v>21042307.100000001</v>
      </c>
      <c r="CA155" s="182"/>
      <c r="CB155" s="182">
        <v>2193278.6399999997</v>
      </c>
      <c r="CC155" s="182"/>
      <c r="CD155" s="183">
        <v>23235585.740000002</v>
      </c>
      <c r="CE155" s="188">
        <v>16205134.369999999</v>
      </c>
      <c r="CF155" s="187"/>
      <c r="CG155" s="187"/>
      <c r="CH155" s="187"/>
      <c r="CI155" s="187">
        <f>SUM(CE155:CH155)</f>
        <v>16205134.369999999</v>
      </c>
      <c r="CJ155" s="187">
        <v>24457256.609999999</v>
      </c>
      <c r="CK155" s="187"/>
      <c r="CL155" s="187">
        <v>2664839.23</v>
      </c>
      <c r="CM155" s="187"/>
      <c r="CN155" s="201">
        <f>SUM(CJ155:CM155)</f>
        <v>27122095.84</v>
      </c>
      <c r="CO155" s="251">
        <v>1018957.3779983772</v>
      </c>
      <c r="CP155" s="250">
        <v>403904.64644200163</v>
      </c>
      <c r="CQ155" s="250">
        <v>1422862.0244403791</v>
      </c>
      <c r="CR155" s="250">
        <v>992591.79427468556</v>
      </c>
      <c r="CS155" s="252">
        <v>26365.583723691987</v>
      </c>
      <c r="CT155" s="213">
        <v>1031204.0145797777</v>
      </c>
      <c r="CU155" s="200">
        <v>403904.64644200163</v>
      </c>
      <c r="CV155" s="263">
        <v>1435108.6610217798</v>
      </c>
      <c r="CW155" s="236">
        <f>AL155/('BASES BCE'!M155*1000)</f>
        <v>1.2177987150808313E-2</v>
      </c>
      <c r="CX155" s="237">
        <f>AO155/('BASES BCE'!S155*1000)</f>
        <v>6.7070693895016796E-3</v>
      </c>
      <c r="CY155" s="237">
        <f>AR155/('BASES BCE'!Y155*1000)</f>
        <v>1.1694831897357988E-2</v>
      </c>
      <c r="CZ155" s="279">
        <f>AS155/('BASES BCE'!AE155*1000)</f>
        <v>0.39029125625131272</v>
      </c>
      <c r="DA155" s="281">
        <v>158560</v>
      </c>
      <c r="DB155" s="285">
        <v>4474553.4000000004</v>
      </c>
      <c r="DC155" s="286">
        <v>277744.65999999997</v>
      </c>
      <c r="DD155" s="286">
        <v>4219559.6500000004</v>
      </c>
      <c r="DE155" s="286">
        <v>277744.65999999997</v>
      </c>
      <c r="DF155" s="286">
        <v>153</v>
      </c>
      <c r="DG155" s="286">
        <v>28</v>
      </c>
      <c r="DH155" s="286">
        <v>16128.34</v>
      </c>
      <c r="DI155" s="286">
        <v>467.86</v>
      </c>
      <c r="DJ155" s="309"/>
      <c r="DK155" s="310">
        <v>579.44181410416104</v>
      </c>
      <c r="DL155" s="315">
        <f t="shared" si="50"/>
        <v>36.243339259987984</v>
      </c>
      <c r="DM155" s="312">
        <f t="shared" si="51"/>
        <v>36.823069465331116</v>
      </c>
      <c r="DN155" s="312">
        <f t="shared" si="52"/>
        <v>37.412146624057947</v>
      </c>
      <c r="DO155" s="312">
        <f t="shared" si="41"/>
        <v>40.130000000000031</v>
      </c>
      <c r="DP155" s="312">
        <f t="shared" si="42"/>
        <v>42.052539887326397</v>
      </c>
      <c r="DQ155" s="312">
        <f t="shared" si="43"/>
        <v>42.459828409237552</v>
      </c>
      <c r="DR155" s="312">
        <f t="shared" si="44"/>
        <v>42.851584741753783</v>
      </c>
      <c r="DS155" s="312">
        <f t="shared" si="45"/>
        <v>43.226083086053443</v>
      </c>
      <c r="DT155" s="316">
        <f t="shared" si="46"/>
        <v>43.579871844493219</v>
      </c>
    </row>
    <row r="156" spans="1:124" x14ac:dyDescent="0.25">
      <c r="A156" s="191">
        <v>13</v>
      </c>
      <c r="B156" s="192" t="s">
        <v>351</v>
      </c>
      <c r="C156" s="2">
        <v>1321</v>
      </c>
      <c r="D156" s="7" t="s">
        <v>154</v>
      </c>
      <c r="E156" s="63">
        <v>8055</v>
      </c>
      <c r="F156" s="41">
        <v>29250</v>
      </c>
      <c r="G156" s="33">
        <v>12534</v>
      </c>
      <c r="H156" s="33">
        <v>300</v>
      </c>
      <c r="I156" s="33">
        <v>1913079.5714285709</v>
      </c>
      <c r="J156" s="33">
        <v>99503848.142857119</v>
      </c>
      <c r="K156" s="33">
        <v>215520.1428571429</v>
      </c>
      <c r="L156" s="33">
        <v>91277.142857142884</v>
      </c>
      <c r="M156" s="33">
        <v>2514348.1428571437</v>
      </c>
      <c r="N156" s="33">
        <v>256599.57142857142</v>
      </c>
      <c r="O156" s="33">
        <v>138453.00000000009</v>
      </c>
      <c r="P156" s="65">
        <f t="shared" si="38"/>
        <v>104675209.7142857</v>
      </c>
      <c r="Q156" s="71">
        <v>738</v>
      </c>
      <c r="R156" s="72">
        <v>595.00000000000023</v>
      </c>
      <c r="S156" s="73">
        <f t="shared" si="39"/>
        <v>1333.0000000000002</v>
      </c>
      <c r="T156" s="79">
        <v>123412784.71428561</v>
      </c>
      <c r="U156" s="80">
        <v>2489749.4285714286</v>
      </c>
      <c r="V156" s="80">
        <v>575684.57142857159</v>
      </c>
      <c r="W156" s="81">
        <f t="shared" si="40"/>
        <v>126478218.71428561</v>
      </c>
      <c r="X156" s="83">
        <v>1008632437.9999999</v>
      </c>
      <c r="Y156" s="85">
        <v>102324993.57142848</v>
      </c>
      <c r="Z156" s="86">
        <v>262</v>
      </c>
      <c r="AA156" s="333">
        <v>15933.775390625</v>
      </c>
      <c r="AB156" s="333">
        <v>16742.75</v>
      </c>
      <c r="AC156" s="333">
        <v>17592.794921875</v>
      </c>
      <c r="AD156" s="92">
        <v>18486</v>
      </c>
      <c r="AE156" s="92">
        <v>19747</v>
      </c>
      <c r="AF156" s="92">
        <v>20606</v>
      </c>
      <c r="AG156" s="92">
        <v>21489</v>
      </c>
      <c r="AH156" s="92">
        <v>22399</v>
      </c>
      <c r="AI156" s="93">
        <v>23336</v>
      </c>
      <c r="AJ156" s="166">
        <v>2733490.0300000003</v>
      </c>
      <c r="AK156" s="20">
        <v>1147626.8400000003</v>
      </c>
      <c r="AL156" s="21">
        <v>3930919.6600000006</v>
      </c>
      <c r="AM156" s="101">
        <v>3260027.17</v>
      </c>
      <c r="AN156" s="102">
        <v>1145958.1399999999</v>
      </c>
      <c r="AO156" s="194">
        <v>4873098.5100000007</v>
      </c>
      <c r="AP156" s="197">
        <v>3679206.79</v>
      </c>
      <c r="AQ156" s="195">
        <v>1553040.95</v>
      </c>
      <c r="AR156" s="219">
        <v>5344739.51</v>
      </c>
      <c r="AS156" s="222">
        <v>1935.7800000000002</v>
      </c>
      <c r="AT156" s="220">
        <v>6802515.9670000002</v>
      </c>
      <c r="AU156" s="240">
        <v>8432683.0829000007</v>
      </c>
      <c r="AV156" s="247">
        <v>15660052.289999999</v>
      </c>
      <c r="AW156" s="248">
        <v>5824988.3499999996</v>
      </c>
      <c r="AX156" s="241">
        <v>43507588.690000005</v>
      </c>
      <c r="AY156" s="173">
        <v>414426.24</v>
      </c>
      <c r="AZ156" s="173"/>
      <c r="BA156" s="173">
        <v>2028.75</v>
      </c>
      <c r="BB156" s="173"/>
      <c r="BC156" s="173">
        <v>43924043.680000007</v>
      </c>
      <c r="BD156" s="173">
        <v>74771618.429999992</v>
      </c>
      <c r="BE156" s="173">
        <v>165939.87</v>
      </c>
      <c r="BF156" s="173"/>
      <c r="BG156" s="173"/>
      <c r="BH156" s="173"/>
      <c r="BI156" s="174">
        <v>74937558.299999997</v>
      </c>
      <c r="BJ156" s="176">
        <v>60209403.199999996</v>
      </c>
      <c r="BK156" s="175">
        <v>3973705.12</v>
      </c>
      <c r="BL156" s="175">
        <v>8752313.5800000001</v>
      </c>
      <c r="BM156" s="175">
        <v>1721.38</v>
      </c>
      <c r="BN156" s="175">
        <v>72937143.279999986</v>
      </c>
      <c r="BO156" s="175">
        <v>110800542.18999998</v>
      </c>
      <c r="BP156" s="175">
        <v>1635395.65</v>
      </c>
      <c r="BQ156" s="175">
        <v>5181332.6800000006</v>
      </c>
      <c r="BR156" s="175"/>
      <c r="BS156" s="177">
        <v>117617270.52</v>
      </c>
      <c r="BT156" s="181">
        <v>94156077.519999996</v>
      </c>
      <c r="BU156" s="182">
        <v>14868471.84</v>
      </c>
      <c r="BV156" s="182">
        <v>17502835.039999999</v>
      </c>
      <c r="BW156" s="182"/>
      <c r="BX156" s="182"/>
      <c r="BY156" s="182">
        <v>126527384.39999999</v>
      </c>
      <c r="BZ156" s="182">
        <v>124656330.89999999</v>
      </c>
      <c r="CA156" s="182">
        <v>2585324.9099999997</v>
      </c>
      <c r="CB156" s="182">
        <v>7378334.959999999</v>
      </c>
      <c r="CC156" s="182"/>
      <c r="CD156" s="183">
        <v>134619990.76999998</v>
      </c>
      <c r="CE156" s="188">
        <v>55020743.760000005</v>
      </c>
      <c r="CF156" s="187">
        <v>9232628.5399999972</v>
      </c>
      <c r="CG156" s="187"/>
      <c r="CH156" s="187"/>
      <c r="CI156" s="187">
        <f>SUM(CE156:CH156)</f>
        <v>64253372.300000004</v>
      </c>
      <c r="CJ156" s="187">
        <v>151563804.77999997</v>
      </c>
      <c r="CK156" s="187">
        <v>3543945.4899999998</v>
      </c>
      <c r="CL156" s="187">
        <v>6247949.7299999995</v>
      </c>
      <c r="CM156" s="187"/>
      <c r="CN156" s="201">
        <f>SUM(CJ156:CM156)</f>
        <v>161355699.99999997</v>
      </c>
      <c r="CO156" s="251">
        <v>928298.40088077961</v>
      </c>
      <c r="CP156" s="250">
        <v>512489.00125071791</v>
      </c>
      <c r="CQ156" s="250">
        <v>1440787.4021314976</v>
      </c>
      <c r="CR156" s="250">
        <v>905216.44296882965</v>
      </c>
      <c r="CS156" s="252">
        <v>23081.957911950125</v>
      </c>
      <c r="CT156" s="213">
        <v>924775.26353924035</v>
      </c>
      <c r="CU156" s="200">
        <v>512489.00125071791</v>
      </c>
      <c r="CV156" s="263">
        <v>1437264.264789958</v>
      </c>
      <c r="CW156" s="236">
        <f>AL156/('BASES BCE'!M156*1000)</f>
        <v>0.19693333546315947</v>
      </c>
      <c r="CX156" s="237">
        <f>AO156/('BASES BCE'!S156*1000)</f>
        <v>0.16101821530728624</v>
      </c>
      <c r="CY156" s="237">
        <f>AR156/('BASES BCE'!Y156*1000)</f>
        <v>0.14654838147753282</v>
      </c>
      <c r="CZ156" s="279">
        <f>AS156/('BASES BCE'!AE156*1000)</f>
        <v>5.0646046017953143E-5</v>
      </c>
      <c r="DA156" s="281">
        <v>428839.19</v>
      </c>
      <c r="DB156" s="285">
        <v>6368627.3499999996</v>
      </c>
      <c r="DC156" s="286">
        <v>686475.57</v>
      </c>
      <c r="DD156" s="286">
        <v>5880660.9699999997</v>
      </c>
      <c r="DE156" s="286">
        <v>499329.12</v>
      </c>
      <c r="DF156" s="286">
        <v>132</v>
      </c>
      <c r="DG156" s="286">
        <v>43</v>
      </c>
      <c r="DH156" s="286">
        <v>9017.3700000000008</v>
      </c>
      <c r="DI156" s="286">
        <v>3495</v>
      </c>
      <c r="DJ156" s="309"/>
      <c r="DK156" s="310">
        <v>97.228212275811003</v>
      </c>
      <c r="DL156" s="315">
        <f t="shared" si="50"/>
        <v>378.46416868043832</v>
      </c>
      <c r="DM156" s="312">
        <f t="shared" si="51"/>
        <v>392.74460133471052</v>
      </c>
      <c r="DN156" s="312">
        <f t="shared" si="52"/>
        <v>407.6722708971497</v>
      </c>
      <c r="DO156" s="312">
        <f t="shared" si="41"/>
        <v>190.13000000000056</v>
      </c>
      <c r="DP156" s="312">
        <f t="shared" si="42"/>
        <v>203.09948663853785</v>
      </c>
      <c r="DQ156" s="312">
        <f t="shared" si="43"/>
        <v>211.93437087525757</v>
      </c>
      <c r="DR156" s="312">
        <f t="shared" si="44"/>
        <v>221.01609704641416</v>
      </c>
      <c r="DS156" s="312">
        <f t="shared" si="45"/>
        <v>230.3755203938122</v>
      </c>
      <c r="DT156" s="316">
        <f t="shared" si="46"/>
        <v>240.01264091745173</v>
      </c>
    </row>
    <row r="157" spans="1:124" x14ac:dyDescent="0.25">
      <c r="A157" s="193">
        <v>13</v>
      </c>
      <c r="B157" s="192" t="s">
        <v>351</v>
      </c>
      <c r="C157" s="2">
        <v>1322</v>
      </c>
      <c r="D157" s="7" t="s">
        <v>155</v>
      </c>
      <c r="E157" s="63">
        <v>50135.999999999993</v>
      </c>
      <c r="F157" s="41">
        <v>5320</v>
      </c>
      <c r="G157" s="33">
        <v>10728</v>
      </c>
      <c r="H157" s="33">
        <v>945</v>
      </c>
      <c r="I157" s="33">
        <v>3862021.0000000005</v>
      </c>
      <c r="J157" s="33">
        <v>637091.28571428545</v>
      </c>
      <c r="K157" s="33">
        <v>365151.00000000012</v>
      </c>
      <c r="L157" s="33">
        <v>70059.142857142855</v>
      </c>
      <c r="M157" s="33">
        <v>4633290.2857142836</v>
      </c>
      <c r="N157" s="33">
        <v>361344.99999999988</v>
      </c>
      <c r="O157" s="33">
        <v>150756.99999999997</v>
      </c>
      <c r="P157" s="65">
        <f t="shared" si="38"/>
        <v>10096707.714285713</v>
      </c>
      <c r="Q157" s="71">
        <v>680</v>
      </c>
      <c r="R157" s="72">
        <v>610</v>
      </c>
      <c r="S157" s="73">
        <f t="shared" si="39"/>
        <v>1290</v>
      </c>
      <c r="T157" s="79">
        <v>17074620.428571429</v>
      </c>
      <c r="U157" s="80">
        <v>116436</v>
      </c>
      <c r="V157" s="80">
        <v>800051.00000000012</v>
      </c>
      <c r="W157" s="81">
        <f t="shared" si="40"/>
        <v>17991107.428571429</v>
      </c>
      <c r="X157" s="83">
        <v>1362136.9999999998</v>
      </c>
      <c r="Y157" s="85">
        <v>5705591.7142857164</v>
      </c>
      <c r="Z157" s="86">
        <v>110.00000000000001</v>
      </c>
      <c r="AA157" s="333">
        <v>21000.90625</v>
      </c>
      <c r="AB157" s="333">
        <v>21336.826171875</v>
      </c>
      <c r="AC157" s="333">
        <v>21678.162109375</v>
      </c>
      <c r="AD157" s="92">
        <v>22025</v>
      </c>
      <c r="AE157" s="92">
        <v>23083</v>
      </c>
      <c r="AF157" s="92">
        <v>23314</v>
      </c>
      <c r="AG157" s="92">
        <v>23535</v>
      </c>
      <c r="AH157" s="92">
        <v>23746</v>
      </c>
      <c r="AI157" s="93">
        <v>23948</v>
      </c>
      <c r="AJ157" s="166">
        <v>149065.66999999998</v>
      </c>
      <c r="AK157" s="20">
        <v>52001.939999999995</v>
      </c>
      <c r="AL157" s="21">
        <v>243970.65999999997</v>
      </c>
      <c r="AM157" s="101">
        <v>111577.00000000001</v>
      </c>
      <c r="AN157" s="102">
        <v>38198.779999999992</v>
      </c>
      <c r="AO157" s="194">
        <v>212240.03000000003</v>
      </c>
      <c r="AP157" s="197">
        <v>182122.28999999998</v>
      </c>
      <c r="AQ157" s="195">
        <v>67407.110000000015</v>
      </c>
      <c r="AR157" s="219">
        <v>330200.75999999995</v>
      </c>
      <c r="AS157" s="222">
        <v>431937.98000000004</v>
      </c>
      <c r="AT157" s="220">
        <v>480621.83029999997</v>
      </c>
      <c r="AU157" s="240">
        <v>547507.87520000001</v>
      </c>
      <c r="AV157" s="247">
        <v>38588.61</v>
      </c>
      <c r="AW157" s="248">
        <v>7406051.9199999999</v>
      </c>
      <c r="AX157" s="241">
        <v>62626.42</v>
      </c>
      <c r="AY157" s="173"/>
      <c r="AZ157" s="173"/>
      <c r="BA157" s="173"/>
      <c r="BB157" s="173"/>
      <c r="BC157" s="173">
        <v>62626.42</v>
      </c>
      <c r="BD157" s="171"/>
      <c r="BE157" s="171"/>
      <c r="BF157" s="171"/>
      <c r="BG157" s="171"/>
      <c r="BH157" s="171"/>
      <c r="BI157" s="172"/>
      <c r="BJ157" s="176">
        <v>135642.71</v>
      </c>
      <c r="BK157" s="175"/>
      <c r="BL157" s="175"/>
      <c r="BM157" s="175"/>
      <c r="BN157" s="175">
        <v>135642.71</v>
      </c>
      <c r="BO157" s="175"/>
      <c r="BP157" s="175"/>
      <c r="BQ157" s="175"/>
      <c r="BR157" s="175"/>
      <c r="BS157" s="177"/>
      <c r="BT157" s="181"/>
      <c r="BU157" s="182"/>
      <c r="BV157" s="182"/>
      <c r="BW157" s="182"/>
      <c r="BX157" s="182"/>
      <c r="BY157" s="182"/>
      <c r="BZ157" s="182"/>
      <c r="CA157" s="182"/>
      <c r="CB157" s="182"/>
      <c r="CC157" s="182"/>
      <c r="CD157" s="183"/>
      <c r="CE157" s="188"/>
      <c r="CF157" s="187"/>
      <c r="CG157" s="187"/>
      <c r="CH157" s="187"/>
      <c r="CI157" s="187"/>
      <c r="CJ157" s="187"/>
      <c r="CK157" s="187"/>
      <c r="CL157" s="187"/>
      <c r="CM157" s="187"/>
      <c r="CN157" s="201"/>
      <c r="CO157" s="251">
        <v>2198226.5027082195</v>
      </c>
      <c r="CP157" s="250">
        <v>1030242.3123564307</v>
      </c>
      <c r="CQ157" s="250">
        <v>3228468.8150646514</v>
      </c>
      <c r="CR157" s="250">
        <v>2177600.2948142975</v>
      </c>
      <c r="CS157" s="252">
        <v>20626.207893922143</v>
      </c>
      <c r="CT157" s="213">
        <v>2085465.4943208168</v>
      </c>
      <c r="CU157" s="200">
        <v>1030242.3123564307</v>
      </c>
      <c r="CV157" s="263">
        <v>3115707.8066772465</v>
      </c>
      <c r="CW157" s="236">
        <f>AL157/('BASES BCE'!M157*1000)</f>
        <v>7.7064095005243459E-3</v>
      </c>
      <c r="CX157" s="237">
        <f>AO157/('BASES BCE'!S157*1000)</f>
        <v>5.650161556431642E-3</v>
      </c>
      <c r="CY157" s="237">
        <f>AR157/('BASES BCE'!Y157*1000)</f>
        <v>1.0385290311500966E-2</v>
      </c>
      <c r="CZ157" s="279">
        <f>AS157/('BASES BCE'!AE157*1000)</f>
        <v>1.3160443490350894E-2</v>
      </c>
      <c r="DA157" s="281">
        <v>1232599.8</v>
      </c>
      <c r="DB157" s="285">
        <v>7572553.1100000003</v>
      </c>
      <c r="DC157" s="286">
        <v>1250300</v>
      </c>
      <c r="DD157" s="286">
        <v>7237491.5199999996</v>
      </c>
      <c r="DE157" s="286">
        <v>1019849.46</v>
      </c>
      <c r="DF157" s="286">
        <v>176</v>
      </c>
      <c r="DG157" s="286">
        <v>76</v>
      </c>
      <c r="DH157" s="286">
        <v>49952</v>
      </c>
      <c r="DI157" s="286">
        <v>1679.45</v>
      </c>
      <c r="DJ157" s="309">
        <v>150</v>
      </c>
      <c r="DK157" s="310">
        <v>709.33977455716604</v>
      </c>
      <c r="DL157" s="315">
        <f t="shared" si="50"/>
        <v>23.233441698886203</v>
      </c>
      <c r="DM157" s="312">
        <f t="shared" si="51"/>
        <v>23.545797517912877</v>
      </c>
      <c r="DN157" s="312">
        <f t="shared" si="52"/>
        <v>23.866058465167416</v>
      </c>
      <c r="DO157" s="312">
        <f t="shared" si="41"/>
        <v>31.049999999999994</v>
      </c>
      <c r="DP157" s="312">
        <f t="shared" si="42"/>
        <v>32.541527809307595</v>
      </c>
      <c r="DQ157" s="312">
        <f t="shared" si="43"/>
        <v>32.867182746878541</v>
      </c>
      <c r="DR157" s="312">
        <f t="shared" si="44"/>
        <v>33.178740068104418</v>
      </c>
      <c r="DS157" s="312">
        <f t="shared" si="45"/>
        <v>33.476199772985233</v>
      </c>
      <c r="DT157" s="316">
        <f t="shared" si="46"/>
        <v>33.760971623155498</v>
      </c>
    </row>
    <row r="158" spans="1:124" ht="30" x14ac:dyDescent="0.25">
      <c r="A158" s="191">
        <v>14</v>
      </c>
      <c r="B158" s="192" t="s">
        <v>352</v>
      </c>
      <c r="C158" s="2">
        <v>1401</v>
      </c>
      <c r="D158" s="7" t="s">
        <v>156</v>
      </c>
      <c r="E158" s="63">
        <v>219632.00000000003</v>
      </c>
      <c r="F158" s="41">
        <v>5795</v>
      </c>
      <c r="G158" s="33">
        <v>160435</v>
      </c>
      <c r="H158" s="33">
        <v>5020</v>
      </c>
      <c r="I158" s="33">
        <v>17885050.428571422</v>
      </c>
      <c r="J158" s="33">
        <v>14951230.428571425</v>
      </c>
      <c r="K158" s="33">
        <v>1392401.5714285711</v>
      </c>
      <c r="L158" s="33">
        <v>393590.5714285709</v>
      </c>
      <c r="M158" s="33">
        <v>41007150.857142851</v>
      </c>
      <c r="N158" s="33">
        <v>5037694.4285714254</v>
      </c>
      <c r="O158" s="33">
        <v>743640.9999999993</v>
      </c>
      <c r="P158" s="65">
        <f t="shared" si="38"/>
        <v>81582009.285714269</v>
      </c>
      <c r="Q158" s="71">
        <v>3739</v>
      </c>
      <c r="R158" s="72">
        <v>2824.9999999999982</v>
      </c>
      <c r="S158" s="73">
        <f t="shared" si="39"/>
        <v>6563.9999999999982</v>
      </c>
      <c r="T158" s="79">
        <v>102222853.99999997</v>
      </c>
      <c r="U158" s="80">
        <v>13136658.285714289</v>
      </c>
      <c r="V158" s="80">
        <v>21263204.285714291</v>
      </c>
      <c r="W158" s="81">
        <f t="shared" si="40"/>
        <v>136622716.57142854</v>
      </c>
      <c r="X158" s="83">
        <v>8597907</v>
      </c>
      <c r="Y158" s="85">
        <v>57744373.428571433</v>
      </c>
      <c r="Z158" s="86">
        <v>558</v>
      </c>
      <c r="AA158" s="333">
        <v>36797.39453125</v>
      </c>
      <c r="AB158" s="333">
        <v>38185.85546875</v>
      </c>
      <c r="AC158" s="333">
        <v>39637.24609375</v>
      </c>
      <c r="AD158" s="92">
        <v>41155</v>
      </c>
      <c r="AE158" s="92">
        <v>44016</v>
      </c>
      <c r="AF158" s="92">
        <v>45570</v>
      </c>
      <c r="AG158" s="92">
        <v>47137</v>
      </c>
      <c r="AH158" s="92">
        <v>48712</v>
      </c>
      <c r="AI158" s="93">
        <v>50292</v>
      </c>
      <c r="AJ158" s="166">
        <v>1597878.82</v>
      </c>
      <c r="AK158" s="20">
        <v>814438.6100000001</v>
      </c>
      <c r="AL158" s="21">
        <v>2647346.11</v>
      </c>
      <c r="AM158" s="101">
        <v>1629080.2899999998</v>
      </c>
      <c r="AN158" s="102">
        <v>668353.88</v>
      </c>
      <c r="AO158" s="194">
        <v>2671970.7699999991</v>
      </c>
      <c r="AP158" s="197">
        <v>1624149.45</v>
      </c>
      <c r="AQ158" s="195">
        <v>1238341.6200000003</v>
      </c>
      <c r="AR158" s="219">
        <v>3362232.1600000006</v>
      </c>
      <c r="AS158" s="222">
        <v>5063156.79</v>
      </c>
      <c r="AT158" s="220">
        <v>6896548.5223000003</v>
      </c>
      <c r="AU158" s="240">
        <v>7956062.3665000005</v>
      </c>
      <c r="AV158" s="247">
        <v>1051769.78</v>
      </c>
      <c r="AW158" s="248">
        <v>12942741.130000001</v>
      </c>
      <c r="AX158" s="241">
        <v>28239.65</v>
      </c>
      <c r="AY158" s="173">
        <v>7488316.1099999994</v>
      </c>
      <c r="AZ158" s="173"/>
      <c r="BA158" s="173"/>
      <c r="BB158" s="173"/>
      <c r="BC158" s="173">
        <v>7516555.7599999998</v>
      </c>
      <c r="BD158" s="173"/>
      <c r="BE158" s="173">
        <v>3952899.57</v>
      </c>
      <c r="BF158" s="173"/>
      <c r="BG158" s="173"/>
      <c r="BH158" s="173"/>
      <c r="BI158" s="174">
        <v>3952899.57</v>
      </c>
      <c r="BJ158" s="176">
        <v>34888.1</v>
      </c>
      <c r="BK158" s="175">
        <v>11849574.219999999</v>
      </c>
      <c r="BL158" s="175">
        <v>855843.31</v>
      </c>
      <c r="BM158" s="175"/>
      <c r="BN158" s="175">
        <v>12740305.629999999</v>
      </c>
      <c r="BO158" s="175"/>
      <c r="BP158" s="175">
        <v>10067952.339999998</v>
      </c>
      <c r="BQ158" s="175">
        <v>1351180.73</v>
      </c>
      <c r="BR158" s="175"/>
      <c r="BS158" s="177">
        <v>11419133.069999998</v>
      </c>
      <c r="BT158" s="181"/>
      <c r="BU158" s="182">
        <v>27428428.719999999</v>
      </c>
      <c r="BV158" s="182">
        <v>2311041.56</v>
      </c>
      <c r="BW158" s="182"/>
      <c r="BX158" s="182"/>
      <c r="BY158" s="182">
        <v>29739470.280000001</v>
      </c>
      <c r="BZ158" s="182"/>
      <c r="CA158" s="182">
        <v>11525535.67</v>
      </c>
      <c r="CB158" s="182">
        <v>1779953.22</v>
      </c>
      <c r="CC158" s="182"/>
      <c r="CD158" s="183">
        <v>13305488.890000001</v>
      </c>
      <c r="CE158" s="188">
        <v>481.36</v>
      </c>
      <c r="CF158" s="187">
        <v>15971138.649999999</v>
      </c>
      <c r="CG158" s="187"/>
      <c r="CH158" s="187"/>
      <c r="CI158" s="187">
        <f>SUM(CE158:CH158)</f>
        <v>15971620.009999998</v>
      </c>
      <c r="CJ158" s="187"/>
      <c r="CK158" s="187">
        <v>13666702.529999997</v>
      </c>
      <c r="CL158" s="187">
        <v>1237180.98</v>
      </c>
      <c r="CM158" s="187"/>
      <c r="CN158" s="201">
        <f>SUM(CJ158:CM158)</f>
        <v>14903883.509999998</v>
      </c>
      <c r="CO158" s="251">
        <v>6835846.2036276953</v>
      </c>
      <c r="CP158" s="250">
        <v>2646497.0868747425</v>
      </c>
      <c r="CQ158" s="250">
        <v>9482343.2905024346</v>
      </c>
      <c r="CR158" s="250">
        <v>6346550.8580790181</v>
      </c>
      <c r="CS158" s="252">
        <v>489295.34554867627</v>
      </c>
      <c r="CT158" s="213">
        <v>7203467.8118686993</v>
      </c>
      <c r="CU158" s="200">
        <v>2646497.0868747425</v>
      </c>
      <c r="CV158" s="263">
        <v>9849964.8987434488</v>
      </c>
      <c r="CW158" s="236">
        <f>AL158/('BASES BCE'!M158*1000)</f>
        <v>3.2541747567004578E-2</v>
      </c>
      <c r="CX158" s="237">
        <f>AO158/('BASES BCE'!S158*1000)</f>
        <v>2.6256131467322287E-2</v>
      </c>
      <c r="CY158" s="237">
        <f>AR158/('BASES BCE'!Y158*1000)</f>
        <v>3.2795433668864782E-2</v>
      </c>
      <c r="CZ158" s="279">
        <f>AS158/('BASES BCE'!AE158*1000)</f>
        <v>4.2718121087484386E-2</v>
      </c>
      <c r="DA158" s="281">
        <v>1137485.01</v>
      </c>
      <c r="DB158" s="285">
        <v>16990210.719999999</v>
      </c>
      <c r="DC158" s="286">
        <v>2510100.9500000002</v>
      </c>
      <c r="DD158" s="286">
        <v>15105767.93</v>
      </c>
      <c r="DE158" s="286">
        <v>2510100.9500000002</v>
      </c>
      <c r="DF158" s="286">
        <v>362</v>
      </c>
      <c r="DG158" s="286">
        <v>55</v>
      </c>
      <c r="DH158" s="286">
        <v>82858.52</v>
      </c>
      <c r="DI158" s="286">
        <v>1403.91</v>
      </c>
      <c r="DJ158" s="309">
        <v>650</v>
      </c>
      <c r="DK158" s="310">
        <v>4655.5429899999999</v>
      </c>
      <c r="DL158" s="315">
        <f t="shared" si="50"/>
        <v>1.9906686662746294</v>
      </c>
      <c r="DM158" s="312">
        <f t="shared" si="51"/>
        <v>2.0139727500937545</v>
      </c>
      <c r="DN158" s="312">
        <f t="shared" si="52"/>
        <v>2.0465928457815616</v>
      </c>
      <c r="DO158" s="312">
        <f t="shared" si="41"/>
        <v>8.8399999932123929</v>
      </c>
      <c r="DP158" s="312">
        <f t="shared" si="42"/>
        <v>9.454536258078889</v>
      </c>
      <c r="DQ158" s="312">
        <f t="shared" si="43"/>
        <v>9.788331908411827</v>
      </c>
      <c r="DR158" s="312">
        <f t="shared" si="44"/>
        <v>10.124919929049994</v>
      </c>
      <c r="DS158" s="312">
        <f t="shared" si="45"/>
        <v>10.463226331414459</v>
      </c>
      <c r="DT158" s="316">
        <f t="shared" si="46"/>
        <v>10.802606722357858</v>
      </c>
    </row>
    <row r="159" spans="1:124" ht="30" x14ac:dyDescent="0.25">
      <c r="A159" s="193">
        <v>14</v>
      </c>
      <c r="B159" s="192" t="s">
        <v>352</v>
      </c>
      <c r="C159" s="2">
        <v>1402</v>
      </c>
      <c r="D159" s="7" t="s">
        <v>157</v>
      </c>
      <c r="E159" s="63">
        <v>25138</v>
      </c>
      <c r="F159" s="41">
        <v>5266</v>
      </c>
      <c r="G159" s="33">
        <v>34182</v>
      </c>
      <c r="H159" s="33">
        <v>8075</v>
      </c>
      <c r="I159" s="33">
        <v>4444987.7142857146</v>
      </c>
      <c r="J159" s="33">
        <v>1863110.2857142861</v>
      </c>
      <c r="K159" s="33">
        <v>275961</v>
      </c>
      <c r="L159" s="33">
        <v>73830.285714285696</v>
      </c>
      <c r="M159" s="33">
        <v>9059303.7142857146</v>
      </c>
      <c r="N159" s="33">
        <v>6532348.2857142845</v>
      </c>
      <c r="O159" s="33">
        <v>219526</v>
      </c>
      <c r="P159" s="65">
        <f t="shared" si="38"/>
        <v>22516590.285714284</v>
      </c>
      <c r="Q159" s="71">
        <v>871</v>
      </c>
      <c r="R159" s="72">
        <v>731</v>
      </c>
      <c r="S159" s="73">
        <f t="shared" si="39"/>
        <v>1602</v>
      </c>
      <c r="T159" s="79">
        <v>24126949.571428556</v>
      </c>
      <c r="U159" s="80">
        <v>7818914</v>
      </c>
      <c r="V159" s="80">
        <v>2209296.9999999995</v>
      </c>
      <c r="W159" s="81">
        <f t="shared" si="40"/>
        <v>34155160.571428552</v>
      </c>
      <c r="X159" s="83">
        <v>1769688.0000000007</v>
      </c>
      <c r="Y159" s="85">
        <v>11272205.285714287</v>
      </c>
      <c r="Z159" s="86">
        <v>240.00000000000006</v>
      </c>
      <c r="AA159" s="333">
        <v>16480.404296875</v>
      </c>
      <c r="AB159" s="333">
        <v>16701.970703125</v>
      </c>
      <c r="AC159" s="333">
        <v>16929.14453125</v>
      </c>
      <c r="AD159" s="92">
        <v>17162</v>
      </c>
      <c r="AE159" s="92">
        <v>18113</v>
      </c>
      <c r="AF159" s="92">
        <v>18331</v>
      </c>
      <c r="AG159" s="92">
        <v>18537</v>
      </c>
      <c r="AH159" s="92">
        <v>18727</v>
      </c>
      <c r="AI159" s="93">
        <v>18901</v>
      </c>
      <c r="AJ159" s="166">
        <v>314316.13999999996</v>
      </c>
      <c r="AK159" s="20">
        <v>116357.86000000002</v>
      </c>
      <c r="AL159" s="21">
        <v>498301.01000000018</v>
      </c>
      <c r="AM159" s="101">
        <v>307379.91000000003</v>
      </c>
      <c r="AN159" s="102">
        <v>88380.7</v>
      </c>
      <c r="AO159" s="194">
        <v>498800.76000000007</v>
      </c>
      <c r="AP159" s="197">
        <v>384937.81000000006</v>
      </c>
      <c r="AQ159" s="195">
        <v>225244.25999999995</v>
      </c>
      <c r="AR159" s="219">
        <v>756883.89</v>
      </c>
      <c r="AS159" s="222">
        <v>981732.65999999992</v>
      </c>
      <c r="AT159" s="220">
        <v>1154016.4157</v>
      </c>
      <c r="AU159" s="240">
        <v>1300399.2779999999</v>
      </c>
      <c r="AV159" s="247">
        <v>174816.05</v>
      </c>
      <c r="AW159" s="248">
        <v>3742506.0799999996</v>
      </c>
      <c r="AX159" s="242"/>
      <c r="AY159" s="171"/>
      <c r="AZ159" s="171"/>
      <c r="BA159" s="171"/>
      <c r="BB159" s="171"/>
      <c r="BC159" s="171"/>
      <c r="BD159" s="171"/>
      <c r="BE159" s="171"/>
      <c r="BF159" s="171"/>
      <c r="BG159" s="171"/>
      <c r="BH159" s="171"/>
      <c r="BI159" s="172"/>
      <c r="BJ159" s="176"/>
      <c r="BK159" s="175"/>
      <c r="BL159" s="175"/>
      <c r="BM159" s="175"/>
      <c r="BN159" s="175"/>
      <c r="BO159" s="175"/>
      <c r="BP159" s="175"/>
      <c r="BQ159" s="175"/>
      <c r="BR159" s="175"/>
      <c r="BS159" s="177"/>
      <c r="BT159" s="181"/>
      <c r="BU159" s="182"/>
      <c r="BV159" s="182"/>
      <c r="BW159" s="182"/>
      <c r="BX159" s="182"/>
      <c r="BY159" s="182"/>
      <c r="BZ159" s="182"/>
      <c r="CA159" s="182"/>
      <c r="CB159" s="182"/>
      <c r="CC159" s="182"/>
      <c r="CD159" s="183"/>
      <c r="CE159" s="188"/>
      <c r="CF159" s="187"/>
      <c r="CG159" s="187"/>
      <c r="CH159" s="187"/>
      <c r="CI159" s="187"/>
      <c r="CJ159" s="187"/>
      <c r="CK159" s="187"/>
      <c r="CL159" s="187"/>
      <c r="CM159" s="187"/>
      <c r="CN159" s="201"/>
      <c r="CO159" s="251">
        <v>1448792.6434333795</v>
      </c>
      <c r="CP159" s="250">
        <v>435089.77216225734</v>
      </c>
      <c r="CQ159" s="250">
        <v>1883882.4155956374</v>
      </c>
      <c r="CR159" s="250">
        <v>1328825.7446657831</v>
      </c>
      <c r="CS159" s="252">
        <v>119966.89876759672</v>
      </c>
      <c r="CT159" s="213">
        <v>1768187.386697453</v>
      </c>
      <c r="CU159" s="200">
        <v>435089.77216225734</v>
      </c>
      <c r="CV159" s="263">
        <v>2203277.1588597116</v>
      </c>
      <c r="CW159" s="236">
        <f>AL159/('BASES BCE'!M159*1000)</f>
        <v>2.2736287189806782E-2</v>
      </c>
      <c r="CX159" s="237">
        <f>AO159/('BASES BCE'!S159*1000)</f>
        <v>1.9636152824473875E-2</v>
      </c>
      <c r="CY159" s="237">
        <f>AR159/('BASES BCE'!Y159*1000)</f>
        <v>3.4611622874554326E-2</v>
      </c>
      <c r="CZ159" s="279">
        <f>AS159/('BASES BCE'!AE159*1000)</f>
        <v>3.468456941133391E-2</v>
      </c>
      <c r="DA159" s="281">
        <v>94874</v>
      </c>
      <c r="DB159" s="285">
        <v>9458527</v>
      </c>
      <c r="DC159" s="286">
        <v>2094356.34</v>
      </c>
      <c r="DD159" s="286">
        <v>8863562.1899999995</v>
      </c>
      <c r="DE159" s="286">
        <v>2094356.34</v>
      </c>
      <c r="DF159" s="286">
        <v>149</v>
      </c>
      <c r="DG159" s="286">
        <v>14</v>
      </c>
      <c r="DH159" s="286">
        <v>23792.23</v>
      </c>
      <c r="DI159" s="286">
        <v>2038.65</v>
      </c>
      <c r="DJ159" s="309">
        <v>0</v>
      </c>
      <c r="DK159" s="310">
        <v>2208.7516099999998</v>
      </c>
      <c r="DL159" s="315">
        <f t="shared" si="50"/>
        <v>3.0396151619839684</v>
      </c>
      <c r="DM159" s="312">
        <f t="shared" si="51"/>
        <v>3.0724320593987029</v>
      </c>
      <c r="DN159" s="312">
        <f t="shared" si="52"/>
        <v>3.1059678654574929</v>
      </c>
      <c r="DO159" s="312">
        <f t="shared" si="41"/>
        <v>7.7699999956083801</v>
      </c>
      <c r="DP159" s="312">
        <f t="shared" si="42"/>
        <v>8.200559953411874</v>
      </c>
      <c r="DQ159" s="312">
        <f t="shared" si="43"/>
        <v>8.2992582402690367</v>
      </c>
      <c r="DR159" s="312">
        <f t="shared" si="44"/>
        <v>8.3925235939047038</v>
      </c>
      <c r="DS159" s="312">
        <f t="shared" si="45"/>
        <v>8.4785450365783781</v>
      </c>
      <c r="DT159" s="316">
        <f t="shared" si="46"/>
        <v>8.5573225682900578</v>
      </c>
    </row>
    <row r="160" spans="1:124" ht="30" x14ac:dyDescent="0.25">
      <c r="A160" s="191">
        <v>14</v>
      </c>
      <c r="B160" s="192" t="s">
        <v>352</v>
      </c>
      <c r="C160" s="2">
        <v>1403</v>
      </c>
      <c r="D160" s="7" t="s">
        <v>158</v>
      </c>
      <c r="E160" s="63">
        <v>68669.999999999985</v>
      </c>
      <c r="F160" s="41">
        <v>38061</v>
      </c>
      <c r="G160" s="33">
        <v>21810</v>
      </c>
      <c r="H160" s="33">
        <v>27447</v>
      </c>
      <c r="I160" s="33">
        <v>4031383.4285714282</v>
      </c>
      <c r="J160" s="33">
        <v>5839749.7142857127</v>
      </c>
      <c r="K160" s="33">
        <v>211111.57142857151</v>
      </c>
      <c r="L160" s="33">
        <v>80607.999999999985</v>
      </c>
      <c r="M160" s="33">
        <v>4085680.1428571446</v>
      </c>
      <c r="N160" s="33">
        <v>808692.85714285704</v>
      </c>
      <c r="O160" s="33">
        <v>113159.99999999994</v>
      </c>
      <c r="P160" s="65">
        <f t="shared" si="38"/>
        <v>15257703.714285715</v>
      </c>
      <c r="Q160" s="71">
        <v>388</v>
      </c>
      <c r="R160" s="72">
        <v>408.99999999999989</v>
      </c>
      <c r="S160" s="73">
        <f t="shared" si="39"/>
        <v>796.99999999999989</v>
      </c>
      <c r="T160" s="79">
        <v>17245657.714285709</v>
      </c>
      <c r="U160" s="80">
        <v>125827</v>
      </c>
      <c r="V160" s="80">
        <v>2290711.9999999995</v>
      </c>
      <c r="W160" s="81">
        <f t="shared" si="40"/>
        <v>19662196.714285709</v>
      </c>
      <c r="X160" s="83">
        <v>988683.00000000012</v>
      </c>
      <c r="Y160" s="85">
        <v>10217149.428571429</v>
      </c>
      <c r="Z160" s="86">
        <v>107.00000000000001</v>
      </c>
      <c r="AA160" s="333">
        <v>9267.6435546875</v>
      </c>
      <c r="AB160" s="333">
        <v>9376.13671875</v>
      </c>
      <c r="AC160" s="333">
        <v>9528.0009765625</v>
      </c>
      <c r="AD160" s="92">
        <v>9722</v>
      </c>
      <c r="AE160" s="92">
        <v>10218</v>
      </c>
      <c r="AF160" s="92">
        <v>10268</v>
      </c>
      <c r="AG160" s="92">
        <v>10310</v>
      </c>
      <c r="AH160" s="92">
        <v>10342</v>
      </c>
      <c r="AI160" s="93">
        <v>10365</v>
      </c>
      <c r="AJ160" s="166">
        <v>149777.60000000001</v>
      </c>
      <c r="AK160" s="20">
        <v>55798.349999999991</v>
      </c>
      <c r="AL160" s="21">
        <v>233650.72999999998</v>
      </c>
      <c r="AM160" s="101">
        <v>147024.86000000002</v>
      </c>
      <c r="AN160" s="102">
        <v>37535.479999999996</v>
      </c>
      <c r="AO160" s="194">
        <v>222416.31</v>
      </c>
      <c r="AP160" s="197">
        <v>130474.39999999998</v>
      </c>
      <c r="AQ160" s="195">
        <v>110571.98000000001</v>
      </c>
      <c r="AR160" s="219">
        <v>285498.51999999996</v>
      </c>
      <c r="AS160" s="222">
        <v>410435.59000000008</v>
      </c>
      <c r="AT160" s="220">
        <v>475997.69179999991</v>
      </c>
      <c r="AU160" s="240">
        <v>556682.08479999995</v>
      </c>
      <c r="AV160" s="247">
        <v>323249.06</v>
      </c>
      <c r="AW160" s="248">
        <v>2273305.2200000002</v>
      </c>
      <c r="AX160" s="241"/>
      <c r="AY160" s="173"/>
      <c r="AZ160" s="173"/>
      <c r="BA160" s="173"/>
      <c r="BB160" s="173"/>
      <c r="BC160" s="173"/>
      <c r="BD160" s="173">
        <v>0</v>
      </c>
      <c r="BE160" s="173"/>
      <c r="BF160" s="173"/>
      <c r="BG160" s="173"/>
      <c r="BH160" s="173"/>
      <c r="BI160" s="174">
        <v>0</v>
      </c>
      <c r="BJ160" s="176"/>
      <c r="BK160" s="175"/>
      <c r="BL160" s="175"/>
      <c r="BM160" s="175"/>
      <c r="BN160" s="175"/>
      <c r="BO160" s="175"/>
      <c r="BP160" s="175"/>
      <c r="BQ160" s="175"/>
      <c r="BR160" s="175"/>
      <c r="BS160" s="177"/>
      <c r="BT160" s="181"/>
      <c r="BU160" s="182"/>
      <c r="BV160" s="182"/>
      <c r="BW160" s="182"/>
      <c r="BX160" s="182"/>
      <c r="BY160" s="182"/>
      <c r="BZ160" s="182"/>
      <c r="CA160" s="182"/>
      <c r="CB160" s="182"/>
      <c r="CC160" s="182"/>
      <c r="CD160" s="183"/>
      <c r="CE160" s="188"/>
      <c r="CF160" s="187"/>
      <c r="CG160" s="187"/>
      <c r="CH160" s="187"/>
      <c r="CI160" s="187"/>
      <c r="CJ160" s="187"/>
      <c r="CK160" s="187"/>
      <c r="CL160" s="187"/>
      <c r="CM160" s="187"/>
      <c r="CN160" s="201"/>
      <c r="CO160" s="251">
        <v>1401680.6976420518</v>
      </c>
      <c r="CP160" s="250">
        <v>404198.18151506851</v>
      </c>
      <c r="CQ160" s="250">
        <v>1805878.8791571206</v>
      </c>
      <c r="CR160" s="250">
        <v>1281764.087601966</v>
      </c>
      <c r="CS160" s="252">
        <v>119916.61004008602</v>
      </c>
      <c r="CT160" s="213">
        <v>1783104.3262155263</v>
      </c>
      <c r="CU160" s="200">
        <v>404198.18151506851</v>
      </c>
      <c r="CV160" s="263">
        <v>2187302.5077305953</v>
      </c>
      <c r="CW160" s="236">
        <f>AL160/('BASES BCE'!M160*1000)</f>
        <v>1.52195304826565E-2</v>
      </c>
      <c r="CX160" s="237">
        <f>AO160/('BASES BCE'!S160*1000)</f>
        <v>1.1887630660471476E-2</v>
      </c>
      <c r="CY160" s="237">
        <f>AR160/('BASES BCE'!Y160*1000)</f>
        <v>1.8426971868608723E-2</v>
      </c>
      <c r="CZ160" s="279">
        <f>AS160/('BASES BCE'!AE160*1000)</f>
        <v>2.2079805877799265E-2</v>
      </c>
      <c r="DA160" s="281">
        <v>44800</v>
      </c>
      <c r="DB160" s="285">
        <v>5702276.3600000003</v>
      </c>
      <c r="DC160" s="286">
        <v>1029327.32</v>
      </c>
      <c r="DD160" s="286">
        <v>4729919.84</v>
      </c>
      <c r="DE160" s="286">
        <v>1029327.32</v>
      </c>
      <c r="DF160" s="286">
        <v>175</v>
      </c>
      <c r="DG160" s="286">
        <v>4</v>
      </c>
      <c r="DH160" s="286">
        <v>1504.46</v>
      </c>
      <c r="DI160" s="286">
        <v>1056</v>
      </c>
      <c r="DJ160" s="309"/>
      <c r="DK160" s="310">
        <v>1820.59925</v>
      </c>
      <c r="DL160" s="315">
        <f t="shared" si="50"/>
        <v>4.8211504055601475</v>
      </c>
      <c r="DM160" s="312">
        <f t="shared" si="51"/>
        <v>4.9132362213636531</v>
      </c>
      <c r="DN160" s="312">
        <f t="shared" si="52"/>
        <v>5.0079863170395678</v>
      </c>
      <c r="DO160" s="312">
        <f t="shared" si="41"/>
        <v>5.3400000027463488</v>
      </c>
      <c r="DP160" s="312">
        <f t="shared" si="42"/>
        <v>5.6124377728926342</v>
      </c>
      <c r="DQ160" s="312">
        <f t="shared" si="43"/>
        <v>5.6399012577864127</v>
      </c>
      <c r="DR160" s="312">
        <f t="shared" si="44"/>
        <v>5.6629705850971872</v>
      </c>
      <c r="DS160" s="312">
        <f t="shared" si="45"/>
        <v>5.6805472154292058</v>
      </c>
      <c r="DT160" s="316">
        <f t="shared" si="46"/>
        <v>5.6931804184803436</v>
      </c>
    </row>
    <row r="161" spans="1:124" ht="30" x14ac:dyDescent="0.25">
      <c r="A161" s="193">
        <v>14</v>
      </c>
      <c r="B161" s="192" t="s">
        <v>352</v>
      </c>
      <c r="C161" s="2">
        <v>1404</v>
      </c>
      <c r="D161" s="7" t="s">
        <v>159</v>
      </c>
      <c r="E161" s="63">
        <v>3545</v>
      </c>
      <c r="F161" s="41">
        <v>36100</v>
      </c>
      <c r="G161" s="33">
        <v>3305</v>
      </c>
      <c r="H161" s="33">
        <v>5039</v>
      </c>
      <c r="I161" s="33">
        <v>1948406</v>
      </c>
      <c r="J161" s="33">
        <v>4690895.9999999991</v>
      </c>
      <c r="K161" s="33">
        <v>55346.714285714268</v>
      </c>
      <c r="L161" s="33">
        <v>36654.14285714287</v>
      </c>
      <c r="M161" s="33">
        <v>2004200.7142857132</v>
      </c>
      <c r="N161" s="33">
        <v>243885.99999999991</v>
      </c>
      <c r="O161" s="33">
        <v>112014.00000000006</v>
      </c>
      <c r="P161" s="65">
        <f t="shared" si="38"/>
        <v>9135847.571428569</v>
      </c>
      <c r="Q161" s="71">
        <v>434</v>
      </c>
      <c r="R161" s="72">
        <v>382</v>
      </c>
      <c r="S161" s="73">
        <f t="shared" si="39"/>
        <v>816</v>
      </c>
      <c r="T161" s="79">
        <v>9917523.0000000037</v>
      </c>
      <c r="U161" s="80">
        <v>722177</v>
      </c>
      <c r="V161" s="80">
        <v>501346</v>
      </c>
      <c r="W161" s="81">
        <f t="shared" si="40"/>
        <v>11141046.000000004</v>
      </c>
      <c r="X161" s="83">
        <v>1391328.0000000002</v>
      </c>
      <c r="Y161" s="85">
        <v>6787097.5714285728</v>
      </c>
      <c r="Z161" s="86">
        <v>213</v>
      </c>
      <c r="AA161" s="333">
        <v>6713.7548828125</v>
      </c>
      <c r="AB161" s="333">
        <v>6786.2392578125</v>
      </c>
      <c r="AC161" s="333">
        <v>6860.3115234375</v>
      </c>
      <c r="AD161" s="92">
        <v>6936</v>
      </c>
      <c r="AE161" s="92">
        <v>7310</v>
      </c>
      <c r="AF161" s="92">
        <v>7380</v>
      </c>
      <c r="AG161" s="92">
        <v>7444</v>
      </c>
      <c r="AH161" s="92">
        <v>7502</v>
      </c>
      <c r="AI161" s="93">
        <v>7553</v>
      </c>
      <c r="AJ161" s="166">
        <v>103980.01</v>
      </c>
      <c r="AK161" s="20">
        <v>65052.900000000016</v>
      </c>
      <c r="AL161" s="21">
        <v>194301.58000000005</v>
      </c>
      <c r="AM161" s="101">
        <v>74697.070000000007</v>
      </c>
      <c r="AN161" s="102">
        <v>28543.270000000004</v>
      </c>
      <c r="AO161" s="194">
        <v>129939.34</v>
      </c>
      <c r="AP161" s="197">
        <v>73328.77</v>
      </c>
      <c r="AQ161" s="195">
        <v>124288.57999999999</v>
      </c>
      <c r="AR161" s="219">
        <v>249100.69</v>
      </c>
      <c r="AS161" s="222">
        <v>485056.81000000006</v>
      </c>
      <c r="AT161" s="220">
        <v>511067.60049999994</v>
      </c>
      <c r="AU161" s="240">
        <v>365680.25870000001</v>
      </c>
      <c r="AV161" s="247">
        <v>152746.9</v>
      </c>
      <c r="AW161" s="248">
        <v>1463208.61</v>
      </c>
      <c r="AX161" s="242"/>
      <c r="AY161" s="171"/>
      <c r="AZ161" s="171"/>
      <c r="BA161" s="171"/>
      <c r="BB161" s="171"/>
      <c r="BC161" s="171"/>
      <c r="BD161" s="171"/>
      <c r="BE161" s="171"/>
      <c r="BF161" s="171"/>
      <c r="BG161" s="171"/>
      <c r="BH161" s="171"/>
      <c r="BI161" s="172"/>
      <c r="BJ161" s="176"/>
      <c r="BK161" s="175"/>
      <c r="BL161" s="175">
        <v>1073335.72</v>
      </c>
      <c r="BM161" s="175"/>
      <c r="BN161" s="175">
        <v>1073335.72</v>
      </c>
      <c r="BO161" s="175"/>
      <c r="BP161" s="175"/>
      <c r="BQ161" s="175"/>
      <c r="BR161" s="175"/>
      <c r="BS161" s="177"/>
      <c r="BT161" s="181"/>
      <c r="BU161" s="182"/>
      <c r="BV161" s="182">
        <v>2005541.54</v>
      </c>
      <c r="BW161" s="182"/>
      <c r="BX161" s="182">
        <v>5173657484.4899998</v>
      </c>
      <c r="BY161" s="182">
        <v>2005541.54</v>
      </c>
      <c r="BZ161" s="182"/>
      <c r="CA161" s="182"/>
      <c r="CB161" s="182"/>
      <c r="CC161" s="182"/>
      <c r="CD161" s="183"/>
      <c r="CE161" s="188"/>
      <c r="CF161" s="187"/>
      <c r="CG161" s="187"/>
      <c r="CH161" s="187"/>
      <c r="CI161" s="187"/>
      <c r="CJ161" s="187"/>
      <c r="CK161" s="187"/>
      <c r="CL161" s="187"/>
      <c r="CM161" s="187"/>
      <c r="CN161" s="201"/>
      <c r="CO161" s="251">
        <v>1460172.88286182</v>
      </c>
      <c r="CP161" s="250">
        <v>322475.43768922921</v>
      </c>
      <c r="CQ161" s="250">
        <v>1782648.3205510492</v>
      </c>
      <c r="CR161" s="250">
        <v>1304638.3070273357</v>
      </c>
      <c r="CS161" s="252">
        <v>155534.57583448454</v>
      </c>
      <c r="CT161" s="213">
        <v>1840392.2469139097</v>
      </c>
      <c r="CU161" s="200">
        <v>322475.43768922921</v>
      </c>
      <c r="CV161" s="263">
        <v>2162867.6846031388</v>
      </c>
      <c r="CW161" s="236">
        <f>AL161/('BASES BCE'!M161*1000)</f>
        <v>2.4994408157327737E-2</v>
      </c>
      <c r="CX161" s="237">
        <f>AO161/('BASES BCE'!S161*1000)</f>
        <v>1.3110102437967477E-2</v>
      </c>
      <c r="CY161" s="237">
        <f>AR161/('BASES BCE'!Y161*1000)</f>
        <v>2.8057946499900857E-2</v>
      </c>
      <c r="CZ161" s="279">
        <f>AS161/('BASES BCE'!AE161*1000)</f>
        <v>4.0507850190243187E-2</v>
      </c>
      <c r="DA161" s="281"/>
      <c r="DB161" s="285">
        <v>6054364.9000000004</v>
      </c>
      <c r="DC161" s="286">
        <v>261140.13</v>
      </c>
      <c r="DD161" s="286">
        <v>6279302.7800000003</v>
      </c>
      <c r="DE161" s="286">
        <v>261140.13</v>
      </c>
      <c r="DF161" s="286">
        <v>142</v>
      </c>
      <c r="DG161" s="286">
        <v>8</v>
      </c>
      <c r="DH161" s="286">
        <v>14396.78</v>
      </c>
      <c r="DI161" s="286">
        <v>10218.1</v>
      </c>
      <c r="DJ161" s="309">
        <v>6013.43</v>
      </c>
      <c r="DK161" s="310">
        <v>1454.0880500000001</v>
      </c>
      <c r="DL161" s="315">
        <f t="shared" si="50"/>
        <v>11.604802265498984</v>
      </c>
      <c r="DM161" s="312">
        <f t="shared" si="51"/>
        <v>11.925404304522687</v>
      </c>
      <c r="DN161" s="312">
        <f t="shared" si="52"/>
        <v>12.256205229456359</v>
      </c>
      <c r="DO161" s="312">
        <f t="shared" si="41"/>
        <v>4.7700000010315744</v>
      </c>
      <c r="DP161" s="312">
        <f t="shared" si="42"/>
        <v>5.0272058834401392</v>
      </c>
      <c r="DQ161" s="312">
        <f t="shared" si="43"/>
        <v>5.0753460218588549</v>
      </c>
      <c r="DR161" s="312">
        <f t="shared" si="44"/>
        <v>5.1193598626988237</v>
      </c>
      <c r="DS161" s="312">
        <f t="shared" si="45"/>
        <v>5.1592474059600448</v>
      </c>
      <c r="DT161" s="316">
        <f t="shared" si="46"/>
        <v>5.1943209353793947</v>
      </c>
    </row>
    <row r="162" spans="1:124" ht="30" x14ac:dyDescent="0.25">
      <c r="A162" s="191">
        <v>14</v>
      </c>
      <c r="B162" s="192" t="s">
        <v>352</v>
      </c>
      <c r="C162" s="2">
        <v>1405</v>
      </c>
      <c r="D162" s="7" t="s">
        <v>160</v>
      </c>
      <c r="E162" s="63">
        <v>71365</v>
      </c>
      <c r="F162" s="41">
        <v>150</v>
      </c>
      <c r="G162" s="33">
        <v>4639</v>
      </c>
      <c r="H162" s="33"/>
      <c r="I162" s="33">
        <v>2038939.1428571437</v>
      </c>
      <c r="J162" s="33">
        <v>2401018.5714285704</v>
      </c>
      <c r="K162" s="33">
        <v>47905.000000000007</v>
      </c>
      <c r="L162" s="33">
        <v>47873.285714285688</v>
      </c>
      <c r="M162" s="33">
        <v>2438232.8571428568</v>
      </c>
      <c r="N162" s="33">
        <v>561697.00000000023</v>
      </c>
      <c r="O162" s="33">
        <v>70387.000000000029</v>
      </c>
      <c r="P162" s="65">
        <f t="shared" si="38"/>
        <v>7610841.8571428563</v>
      </c>
      <c r="Q162" s="71">
        <v>303</v>
      </c>
      <c r="R162" s="72">
        <v>317</v>
      </c>
      <c r="S162" s="73">
        <f t="shared" si="39"/>
        <v>620</v>
      </c>
      <c r="T162" s="79">
        <v>8919250.2857142892</v>
      </c>
      <c r="U162" s="80">
        <v>120466</v>
      </c>
      <c r="V162" s="80">
        <v>680017</v>
      </c>
      <c r="W162" s="81">
        <f t="shared" si="40"/>
        <v>9719733.2857142892</v>
      </c>
      <c r="X162" s="83">
        <v>653193</v>
      </c>
      <c r="Y162" s="85">
        <v>4935029.7142857136</v>
      </c>
      <c r="Z162" s="86">
        <v>343.00000000000006</v>
      </c>
      <c r="AA162" s="333">
        <v>8777.3828125</v>
      </c>
      <c r="AB162" s="333">
        <v>8945.0341796875</v>
      </c>
      <c r="AC162" s="333">
        <v>9117.5361328125</v>
      </c>
      <c r="AD162" s="92">
        <v>9295</v>
      </c>
      <c r="AE162" s="92">
        <v>9837</v>
      </c>
      <c r="AF162" s="92">
        <v>10004</v>
      </c>
      <c r="AG162" s="92">
        <v>10164</v>
      </c>
      <c r="AH162" s="92">
        <v>10317</v>
      </c>
      <c r="AI162" s="93">
        <v>10463</v>
      </c>
      <c r="AJ162" s="166">
        <v>137778.61000000002</v>
      </c>
      <c r="AK162" s="20">
        <v>50405.560000000012</v>
      </c>
      <c r="AL162" s="21">
        <v>214830.99999999997</v>
      </c>
      <c r="AM162" s="101">
        <v>158813.69</v>
      </c>
      <c r="AN162" s="102">
        <v>52661.19</v>
      </c>
      <c r="AO162" s="194">
        <v>251115.69999999998</v>
      </c>
      <c r="AP162" s="197">
        <v>200425.38</v>
      </c>
      <c r="AQ162" s="195">
        <v>210757.44999999998</v>
      </c>
      <c r="AR162" s="219">
        <v>473024.53000000009</v>
      </c>
      <c r="AS162" s="222">
        <v>472581.75000000006</v>
      </c>
      <c r="AT162" s="220">
        <v>677830.57000000018</v>
      </c>
      <c r="AU162" s="240">
        <v>771651.34770000004</v>
      </c>
      <c r="AV162" s="247">
        <v>264197.37</v>
      </c>
      <c r="AW162" s="248">
        <v>2568385.29</v>
      </c>
      <c r="AX162" s="241">
        <v>12542368.18</v>
      </c>
      <c r="AY162" s="173">
        <v>27747932.41</v>
      </c>
      <c r="AZ162" s="173"/>
      <c r="BA162" s="173"/>
      <c r="BB162" s="173"/>
      <c r="BC162" s="173">
        <v>40290300.590000004</v>
      </c>
      <c r="BD162" s="173">
        <v>9195895.9199999999</v>
      </c>
      <c r="BE162" s="173">
        <v>8185604.5700000003</v>
      </c>
      <c r="BF162" s="173"/>
      <c r="BG162" s="173"/>
      <c r="BH162" s="173"/>
      <c r="BI162" s="174">
        <v>17381500.490000002</v>
      </c>
      <c r="BJ162" s="176">
        <v>14760183.32</v>
      </c>
      <c r="BK162" s="175">
        <v>35550742.350000001</v>
      </c>
      <c r="BL162" s="175">
        <v>458847.86</v>
      </c>
      <c r="BM162" s="175"/>
      <c r="BN162" s="175">
        <v>50769773.530000001</v>
      </c>
      <c r="BO162" s="175">
        <v>13176362.16</v>
      </c>
      <c r="BP162" s="175">
        <v>19299263.900000002</v>
      </c>
      <c r="BQ162" s="175">
        <v>279822.8</v>
      </c>
      <c r="BR162" s="175"/>
      <c r="BS162" s="177">
        <v>32755448.860000003</v>
      </c>
      <c r="BT162" s="181">
        <v>33804778.020000003</v>
      </c>
      <c r="BU162" s="182">
        <v>84145703.839999989</v>
      </c>
      <c r="BV162" s="182">
        <v>1298633.9999999998</v>
      </c>
      <c r="BW162" s="182"/>
      <c r="BX162" s="182">
        <v>11641802.719999999</v>
      </c>
      <c r="BY162" s="182">
        <v>119249115.85999998</v>
      </c>
      <c r="BZ162" s="182">
        <v>15174251.34</v>
      </c>
      <c r="CA162" s="182">
        <v>22845965.839999996</v>
      </c>
      <c r="CB162" s="182">
        <v>408045.74</v>
      </c>
      <c r="CC162" s="182"/>
      <c r="CD162" s="183">
        <v>38428262.919999994</v>
      </c>
      <c r="CE162" s="188">
        <v>17957709.890000001</v>
      </c>
      <c r="CF162" s="187">
        <v>49117046.579999998</v>
      </c>
      <c r="CG162" s="187"/>
      <c r="CH162" s="187"/>
      <c r="CI162" s="187">
        <f>SUM(CE162:CH162)</f>
        <v>67074756.469999999</v>
      </c>
      <c r="CJ162" s="187">
        <v>15892021.140000001</v>
      </c>
      <c r="CK162" s="187">
        <v>26325375.390000004</v>
      </c>
      <c r="CL162" s="187">
        <v>469038.51000000007</v>
      </c>
      <c r="CM162" s="187"/>
      <c r="CN162" s="201">
        <f t="shared" ref="CN162:CN172" si="53">SUM(CJ162:CM162)</f>
        <v>42686435.039999999</v>
      </c>
      <c r="CO162" s="251">
        <v>1160064.5124511262</v>
      </c>
      <c r="CP162" s="250">
        <v>498632.79991630162</v>
      </c>
      <c r="CQ162" s="250">
        <v>1658697.3123674281</v>
      </c>
      <c r="CR162" s="250">
        <v>1126046.4538336869</v>
      </c>
      <c r="CS162" s="252">
        <v>34018.058617439594</v>
      </c>
      <c r="CT162" s="213">
        <v>1226466.4899972666</v>
      </c>
      <c r="CU162" s="200">
        <v>498632.79991630162</v>
      </c>
      <c r="CV162" s="263">
        <v>1725099.2899135686</v>
      </c>
      <c r="CW162" s="236">
        <f>AL162/('BASES BCE'!M162*1000)</f>
        <v>1.558869928794324E-2</v>
      </c>
      <c r="CX162" s="237">
        <f>AO162/('BASES BCE'!S162*1000)</f>
        <v>1.4672007356822331E-2</v>
      </c>
      <c r="CY162" s="237">
        <f>AR162/('BASES BCE'!Y162*1000)</f>
        <v>2.9217009033023142E-2</v>
      </c>
      <c r="CZ162" s="279">
        <f>AS162/('BASES BCE'!AE162*1000)</f>
        <v>2.8379933212476921E-2</v>
      </c>
      <c r="DA162" s="281"/>
      <c r="DB162" s="285">
        <v>5796297.6900000004</v>
      </c>
      <c r="DC162" s="286">
        <v>342871.73</v>
      </c>
      <c r="DD162" s="286">
        <v>6436931.9199999999</v>
      </c>
      <c r="DE162" s="286">
        <v>342871.73</v>
      </c>
      <c r="DF162" s="286">
        <v>52</v>
      </c>
      <c r="DG162" s="286">
        <v>1</v>
      </c>
      <c r="DH162" s="286">
        <v>9643.19</v>
      </c>
      <c r="DI162" s="286">
        <v>474.36</v>
      </c>
      <c r="DJ162" s="309"/>
      <c r="DK162" s="310">
        <v>1406.20272</v>
      </c>
      <c r="DL162" s="315">
        <f t="shared" si="50"/>
        <v>5.344369962621748</v>
      </c>
      <c r="DM162" s="312">
        <f t="shared" si="51"/>
        <v>5.560808489573609</v>
      </c>
      <c r="DN162" s="312">
        <f t="shared" si="52"/>
        <v>5.7860546043149812</v>
      </c>
      <c r="DO162" s="312">
        <f t="shared" si="41"/>
        <v>6.6100000147916083</v>
      </c>
      <c r="DP162" s="312">
        <f t="shared" si="42"/>
        <v>6.9954351958585317</v>
      </c>
      <c r="DQ162" s="312">
        <f t="shared" si="43"/>
        <v>7.1141947442684508</v>
      </c>
      <c r="DR162" s="312">
        <f t="shared" si="44"/>
        <v>7.2279763475354395</v>
      </c>
      <c r="DS162" s="312">
        <f t="shared" si="45"/>
        <v>7.336780005659497</v>
      </c>
      <c r="DT162" s="316">
        <f t="shared" si="46"/>
        <v>7.440605718640624</v>
      </c>
    </row>
    <row r="163" spans="1:124" ht="30" x14ac:dyDescent="0.25">
      <c r="A163" s="193">
        <v>14</v>
      </c>
      <c r="B163" s="192" t="s">
        <v>352</v>
      </c>
      <c r="C163" s="2">
        <v>1406</v>
      </c>
      <c r="D163" s="7" t="s">
        <v>161</v>
      </c>
      <c r="E163" s="63">
        <v>227275.00000000003</v>
      </c>
      <c r="F163" s="41">
        <v>37408</v>
      </c>
      <c r="G163" s="33">
        <v>18622</v>
      </c>
      <c r="H163" s="33">
        <v>6887</v>
      </c>
      <c r="I163" s="33">
        <v>6204692.7142857118</v>
      </c>
      <c r="J163" s="33">
        <v>5101477.0000000009</v>
      </c>
      <c r="K163" s="33">
        <v>424506.00000000006</v>
      </c>
      <c r="L163" s="33">
        <v>125714.42857142874</v>
      </c>
      <c r="M163" s="33">
        <v>10896722.571428586</v>
      </c>
      <c r="N163" s="33">
        <v>2009003.2857142859</v>
      </c>
      <c r="O163" s="33">
        <v>322294.99999999983</v>
      </c>
      <c r="P163" s="65">
        <f t="shared" si="38"/>
        <v>25147328.000000015</v>
      </c>
      <c r="Q163" s="71">
        <v>1152</v>
      </c>
      <c r="R163" s="72">
        <v>1040</v>
      </c>
      <c r="S163" s="73">
        <f t="shared" si="39"/>
        <v>2192</v>
      </c>
      <c r="T163" s="79">
        <v>38084563.285714276</v>
      </c>
      <c r="U163" s="80">
        <v>2889934</v>
      </c>
      <c r="V163" s="80">
        <v>4475734.9999999991</v>
      </c>
      <c r="W163" s="81">
        <f t="shared" si="40"/>
        <v>45450232.285714276</v>
      </c>
      <c r="X163" s="83">
        <v>3580165.9999999995</v>
      </c>
      <c r="Y163" s="85">
        <v>16548419.999999987</v>
      </c>
      <c r="Z163" s="86">
        <v>203.00000000000003</v>
      </c>
      <c r="AA163" s="333">
        <v>16874.404296875</v>
      </c>
      <c r="AB163" s="333">
        <v>17340.587890625</v>
      </c>
      <c r="AC163" s="333">
        <v>17821.6015625</v>
      </c>
      <c r="AD163" s="92">
        <v>18318</v>
      </c>
      <c r="AE163" s="92">
        <v>19490</v>
      </c>
      <c r="AF163" s="92">
        <v>19999</v>
      </c>
      <c r="AG163" s="92">
        <v>20504</v>
      </c>
      <c r="AH163" s="92">
        <v>21002</v>
      </c>
      <c r="AI163" s="93">
        <v>21491</v>
      </c>
      <c r="AJ163" s="166">
        <v>305501.59000000003</v>
      </c>
      <c r="AK163" s="20">
        <v>108771.82999999997</v>
      </c>
      <c r="AL163" s="21">
        <v>509973.36</v>
      </c>
      <c r="AM163" s="101">
        <v>327739.10000000003</v>
      </c>
      <c r="AN163" s="102">
        <v>80916.930000000008</v>
      </c>
      <c r="AO163" s="194">
        <v>516281.37</v>
      </c>
      <c r="AP163" s="197">
        <v>338804.93000000005</v>
      </c>
      <c r="AQ163" s="195">
        <v>241580.58</v>
      </c>
      <c r="AR163" s="219">
        <v>741138.45000000007</v>
      </c>
      <c r="AS163" s="222">
        <v>730206.46</v>
      </c>
      <c r="AT163" s="220">
        <v>950218.64419999998</v>
      </c>
      <c r="AU163" s="240">
        <v>1130737.8821</v>
      </c>
      <c r="AV163" s="247">
        <v>128423.09</v>
      </c>
      <c r="AW163" s="248">
        <v>6019615.6099999994</v>
      </c>
      <c r="AX163" s="242"/>
      <c r="AY163" s="171"/>
      <c r="AZ163" s="171"/>
      <c r="BA163" s="171"/>
      <c r="BB163" s="171"/>
      <c r="BC163" s="171"/>
      <c r="BD163" s="171"/>
      <c r="BE163" s="171"/>
      <c r="BF163" s="171"/>
      <c r="BG163" s="171"/>
      <c r="BH163" s="171"/>
      <c r="BI163" s="172"/>
      <c r="BJ163" s="176"/>
      <c r="BK163" s="175"/>
      <c r="BL163" s="175">
        <v>440937.51999999996</v>
      </c>
      <c r="BM163" s="175"/>
      <c r="BN163" s="175">
        <v>440937.51999999996</v>
      </c>
      <c r="BO163" s="175"/>
      <c r="BP163" s="175"/>
      <c r="BQ163" s="175">
        <v>394453.87</v>
      </c>
      <c r="BR163" s="175"/>
      <c r="BS163" s="177">
        <v>394453.87</v>
      </c>
      <c r="BT163" s="181"/>
      <c r="BU163" s="182"/>
      <c r="BV163" s="182">
        <v>1787352.48</v>
      </c>
      <c r="BW163" s="182"/>
      <c r="BX163" s="182"/>
      <c r="BY163" s="182">
        <v>1787352.48</v>
      </c>
      <c r="BZ163" s="182"/>
      <c r="CA163" s="182"/>
      <c r="CB163" s="182">
        <v>399602.62</v>
      </c>
      <c r="CC163" s="182"/>
      <c r="CD163" s="183">
        <v>399602.62</v>
      </c>
      <c r="CE163" s="188"/>
      <c r="CF163" s="187"/>
      <c r="CG163" s="187"/>
      <c r="CH163" s="187"/>
      <c r="CI163" s="187"/>
      <c r="CJ163" s="187"/>
      <c r="CK163" s="187"/>
      <c r="CL163" s="187">
        <v>534206.17000000004</v>
      </c>
      <c r="CM163" s="187"/>
      <c r="CN163" s="201">
        <f t="shared" si="53"/>
        <v>534206.17000000004</v>
      </c>
      <c r="CO163" s="251">
        <v>2737669.9186138841</v>
      </c>
      <c r="CP163" s="250">
        <v>694870.23487534525</v>
      </c>
      <c r="CQ163" s="250">
        <v>3432540.1534892293</v>
      </c>
      <c r="CR163" s="250">
        <v>2688010.8607553965</v>
      </c>
      <c r="CS163" s="252">
        <v>49659.057858486864</v>
      </c>
      <c r="CT163" s="213">
        <v>3376119.8351994068</v>
      </c>
      <c r="CU163" s="200">
        <v>694870.23487534525</v>
      </c>
      <c r="CV163" s="263">
        <v>4070990.0700747534</v>
      </c>
      <c r="CW163" s="236">
        <f>AL163/('BASES BCE'!M163*1000)</f>
        <v>1.892346281070538E-2</v>
      </c>
      <c r="CX163" s="237">
        <f>AO163/('BASES BCE'!S163*1000)</f>
        <v>1.4668988709709306E-2</v>
      </c>
      <c r="CY163" s="237">
        <f>AR163/('BASES BCE'!Y163*1000)</f>
        <v>2.2043066140959366E-2</v>
      </c>
      <c r="CZ163" s="279">
        <f>AS163/('BASES BCE'!AE163*1000)</f>
        <v>2.0079749605891387E-2</v>
      </c>
      <c r="DA163" s="281">
        <v>529970.68000000005</v>
      </c>
      <c r="DB163" s="285">
        <v>9240898.8000000007</v>
      </c>
      <c r="DC163" s="286">
        <v>2404968.7799999998</v>
      </c>
      <c r="DD163" s="286">
        <v>78737004.980000004</v>
      </c>
      <c r="DE163" s="286">
        <v>1872418.1</v>
      </c>
      <c r="DF163" s="286">
        <v>96</v>
      </c>
      <c r="DG163" s="286">
        <v>19</v>
      </c>
      <c r="DH163" s="286">
        <v>27723.15</v>
      </c>
      <c r="DI163" s="286">
        <v>3778</v>
      </c>
      <c r="DJ163" s="309">
        <v>0</v>
      </c>
      <c r="DK163" s="310">
        <v>893.1253047294</v>
      </c>
      <c r="DL163" s="315">
        <f t="shared" si="50"/>
        <v>4.0392057269009234</v>
      </c>
      <c r="DM163" s="312">
        <f t="shared" si="51"/>
        <v>4.1461051830796141</v>
      </c>
      <c r="DN163" s="312">
        <f t="shared" si="52"/>
        <v>4.2581459076230956</v>
      </c>
      <c r="DO163" s="312">
        <f t="shared" si="41"/>
        <v>20.510000000000005</v>
      </c>
      <c r="DP163" s="312">
        <f t="shared" si="42"/>
        <v>21.822245878371007</v>
      </c>
      <c r="DQ163" s="312">
        <f t="shared" si="43"/>
        <v>22.392154711213021</v>
      </c>
      <c r="DR163" s="312">
        <f t="shared" si="44"/>
        <v>22.957584889180048</v>
      </c>
      <c r="DS163" s="312">
        <f t="shared" si="45"/>
        <v>23.515177421115851</v>
      </c>
      <c r="DT163" s="316">
        <f t="shared" si="46"/>
        <v>24.062692979582931</v>
      </c>
    </row>
    <row r="164" spans="1:124" ht="30" x14ac:dyDescent="0.25">
      <c r="A164" s="191">
        <v>14</v>
      </c>
      <c r="B164" s="192" t="s">
        <v>352</v>
      </c>
      <c r="C164" s="2">
        <v>1407</v>
      </c>
      <c r="D164" s="7" t="s">
        <v>162</v>
      </c>
      <c r="E164" s="63">
        <v>2544</v>
      </c>
      <c r="F164" s="41">
        <v>86585</v>
      </c>
      <c r="G164" s="33">
        <v>2600</v>
      </c>
      <c r="H164" s="33">
        <v>7078</v>
      </c>
      <c r="I164" s="33">
        <v>649468</v>
      </c>
      <c r="J164" s="33">
        <v>3820519.1428571432</v>
      </c>
      <c r="K164" s="33">
        <v>4793.9999999999991</v>
      </c>
      <c r="L164" s="33">
        <v>12209.142857142862</v>
      </c>
      <c r="M164" s="33">
        <v>659185.71428571409</v>
      </c>
      <c r="N164" s="33">
        <v>136092</v>
      </c>
      <c r="O164" s="33">
        <v>24965.999999999993</v>
      </c>
      <c r="P164" s="65">
        <f t="shared" si="38"/>
        <v>5403497</v>
      </c>
      <c r="Q164" s="71">
        <v>149</v>
      </c>
      <c r="R164" s="72">
        <v>127.00000000000001</v>
      </c>
      <c r="S164" s="73">
        <f t="shared" si="39"/>
        <v>276</v>
      </c>
      <c r="T164" s="79">
        <v>5685072.5714285728</v>
      </c>
      <c r="U164" s="80">
        <v>19344</v>
      </c>
      <c r="V164" s="80">
        <v>92201</v>
      </c>
      <c r="W164" s="81">
        <f t="shared" si="40"/>
        <v>5796617.5714285728</v>
      </c>
      <c r="X164" s="83">
        <v>276060</v>
      </c>
      <c r="Y164" s="85">
        <v>4496708</v>
      </c>
      <c r="Z164" s="86">
        <v>50.000000000000007</v>
      </c>
      <c r="AA164" s="333">
        <v>7515.267578125</v>
      </c>
      <c r="AB164" s="333">
        <v>7819.6240234375</v>
      </c>
      <c r="AC164" s="333">
        <v>8136.36572265625</v>
      </c>
      <c r="AD164" s="92">
        <v>8466</v>
      </c>
      <c r="AE164" s="92">
        <v>9072</v>
      </c>
      <c r="AF164" s="92">
        <v>9424</v>
      </c>
      <c r="AG164" s="92">
        <v>9781</v>
      </c>
      <c r="AH164" s="92">
        <v>10142</v>
      </c>
      <c r="AI164" s="93">
        <v>10507</v>
      </c>
      <c r="AJ164" s="166">
        <v>36763.49</v>
      </c>
      <c r="AK164" s="20">
        <v>26244.209999999995</v>
      </c>
      <c r="AL164" s="21">
        <v>70972.87999999999</v>
      </c>
      <c r="AM164" s="101">
        <v>52551.880000000005</v>
      </c>
      <c r="AN164" s="102">
        <v>2777.7400000000002</v>
      </c>
      <c r="AO164" s="194">
        <v>63575.47</v>
      </c>
      <c r="AP164" s="197">
        <v>81826.560000000012</v>
      </c>
      <c r="AQ164" s="195">
        <v>66192.19</v>
      </c>
      <c r="AR164" s="219">
        <v>162785.99000000002</v>
      </c>
      <c r="AS164" s="222">
        <v>2024.7500000000002</v>
      </c>
      <c r="AT164" s="220">
        <v>152775.00550000003</v>
      </c>
      <c r="AU164" s="240">
        <v>178629.73549999998</v>
      </c>
      <c r="AV164" s="247">
        <v>66715.12</v>
      </c>
      <c r="AW164" s="248">
        <v>618965.59000000008</v>
      </c>
      <c r="AX164" s="241">
        <v>4251782.96</v>
      </c>
      <c r="AY164" s="173"/>
      <c r="AZ164" s="173"/>
      <c r="BA164" s="173"/>
      <c r="BB164" s="173"/>
      <c r="BC164" s="173">
        <v>4251782.96</v>
      </c>
      <c r="BD164" s="173">
        <v>6081904.46</v>
      </c>
      <c r="BE164" s="173"/>
      <c r="BF164" s="173"/>
      <c r="BG164" s="173"/>
      <c r="BH164" s="173"/>
      <c r="BI164" s="174">
        <v>6081904.46</v>
      </c>
      <c r="BJ164" s="176">
        <v>6668161.25</v>
      </c>
      <c r="BK164" s="175"/>
      <c r="BL164" s="175">
        <v>19812748.169999998</v>
      </c>
      <c r="BM164" s="175"/>
      <c r="BN164" s="175">
        <v>26480909.419999998</v>
      </c>
      <c r="BO164" s="175">
        <v>7543452.9900000002</v>
      </c>
      <c r="BP164" s="175"/>
      <c r="BQ164" s="175">
        <v>3274663.23</v>
      </c>
      <c r="BR164" s="175"/>
      <c r="BS164" s="177">
        <v>10818116.220000001</v>
      </c>
      <c r="BT164" s="181">
        <v>14450224.459999999</v>
      </c>
      <c r="BU164" s="182"/>
      <c r="BV164" s="182">
        <v>33795470.68</v>
      </c>
      <c r="BW164" s="182"/>
      <c r="BX164" s="182"/>
      <c r="BY164" s="182">
        <v>48245695.140000001</v>
      </c>
      <c r="BZ164" s="182">
        <v>9051946.629999999</v>
      </c>
      <c r="CA164" s="182"/>
      <c r="CB164" s="182">
        <v>4003910.16</v>
      </c>
      <c r="CC164" s="182"/>
      <c r="CD164" s="183">
        <v>13055856.789999999</v>
      </c>
      <c r="CE164" s="188">
        <v>9569867.3300000001</v>
      </c>
      <c r="CF164" s="187"/>
      <c r="CG164" s="187"/>
      <c r="CH164" s="187"/>
      <c r="CI164" s="187">
        <f>SUM(CE164:CH164)</f>
        <v>9569867.3300000001</v>
      </c>
      <c r="CJ164" s="187">
        <v>10161888.380000001</v>
      </c>
      <c r="CK164" s="187"/>
      <c r="CL164" s="187">
        <v>3734859.4499999997</v>
      </c>
      <c r="CM164" s="187"/>
      <c r="CN164" s="201">
        <f t="shared" si="53"/>
        <v>13896747.83</v>
      </c>
      <c r="CO164" s="251">
        <v>594162.88695816265</v>
      </c>
      <c r="CP164" s="250">
        <v>583006.88785456563</v>
      </c>
      <c r="CQ164" s="250">
        <v>1177169.7748127282</v>
      </c>
      <c r="CR164" s="250">
        <v>581095.52942850813</v>
      </c>
      <c r="CS164" s="252">
        <v>13067.3575296545</v>
      </c>
      <c r="CT164" s="213">
        <v>818476.77013070683</v>
      </c>
      <c r="CU164" s="200">
        <v>583006.88785456563</v>
      </c>
      <c r="CV164" s="263">
        <v>1401483.6579852726</v>
      </c>
      <c r="CW164" s="236">
        <f>AL164/('BASES BCE'!M164*1000)</f>
        <v>1.1199497389089879E-2</v>
      </c>
      <c r="CX164" s="237">
        <f>AO164/('BASES BCE'!S164*1000)</f>
        <v>7.6610878367800294E-3</v>
      </c>
      <c r="CY164" s="237">
        <f>AR164/('BASES BCE'!Y164*1000)</f>
        <v>1.8095111835985719E-2</v>
      </c>
      <c r="CZ164" s="279">
        <f>AS164/('BASES BCE'!AE164*1000)</f>
        <v>2.0574454750817587E-4</v>
      </c>
      <c r="DA164" s="281"/>
      <c r="DB164" s="285">
        <v>4902017.7300000004</v>
      </c>
      <c r="DC164" s="286">
        <v>138700</v>
      </c>
      <c r="DD164" s="286">
        <v>4421139.1399999997</v>
      </c>
      <c r="DE164" s="286">
        <v>138700</v>
      </c>
      <c r="DF164" s="286">
        <v>158</v>
      </c>
      <c r="DG164" s="286">
        <v>10</v>
      </c>
      <c r="DH164" s="286">
        <v>15968</v>
      </c>
      <c r="DI164" s="286">
        <v>2480</v>
      </c>
      <c r="DJ164" s="309">
        <v>0</v>
      </c>
      <c r="DK164" s="310">
        <v>663.47962382445098</v>
      </c>
      <c r="DL164" s="315">
        <f t="shared" si="50"/>
        <v>26.100912833318585</v>
      </c>
      <c r="DM164" s="312">
        <f t="shared" si="51"/>
        <v>26.640309814626168</v>
      </c>
      <c r="DN164" s="312">
        <f t="shared" si="52"/>
        <v>27.202612195103963</v>
      </c>
      <c r="DO164" s="312">
        <f t="shared" si="41"/>
        <v>12.760000000000009</v>
      </c>
      <c r="DP164" s="312">
        <f t="shared" si="42"/>
        <v>13.673366406803694</v>
      </c>
      <c r="DQ164" s="312">
        <f t="shared" si="43"/>
        <v>14.203902669501545</v>
      </c>
      <c r="DR164" s="312">
        <f t="shared" si="44"/>
        <v>14.741974958658172</v>
      </c>
      <c r="DS164" s="312">
        <f t="shared" si="45"/>
        <v>15.286076068981819</v>
      </c>
      <c r="DT164" s="316">
        <f t="shared" si="46"/>
        <v>15.836206000472488</v>
      </c>
    </row>
    <row r="165" spans="1:124" ht="30" x14ac:dyDescent="0.25">
      <c r="A165" s="193">
        <v>14</v>
      </c>
      <c r="B165" s="192" t="s">
        <v>352</v>
      </c>
      <c r="C165" s="2">
        <v>1408</v>
      </c>
      <c r="D165" s="7" t="s">
        <v>163</v>
      </c>
      <c r="E165" s="63">
        <v>11510</v>
      </c>
      <c r="F165" s="41">
        <v>10192</v>
      </c>
      <c r="G165" s="33">
        <v>10</v>
      </c>
      <c r="H165" s="33">
        <v>5888</v>
      </c>
      <c r="I165" s="33">
        <v>4158438.9999999995</v>
      </c>
      <c r="J165" s="33">
        <v>251493.00000000006</v>
      </c>
      <c r="K165" s="33">
        <v>57491</v>
      </c>
      <c r="L165" s="33">
        <v>10520.428571428571</v>
      </c>
      <c r="M165" s="33">
        <v>675821.85714285716</v>
      </c>
      <c r="N165" s="33">
        <v>8667632.9999999981</v>
      </c>
      <c r="O165" s="33">
        <v>38105</v>
      </c>
      <c r="P165" s="65">
        <f t="shared" si="38"/>
        <v>13875593.285714284</v>
      </c>
      <c r="Q165" s="71">
        <v>216</v>
      </c>
      <c r="R165" s="72">
        <v>181</v>
      </c>
      <c r="S165" s="73">
        <f t="shared" si="39"/>
        <v>397</v>
      </c>
      <c r="T165" s="79">
        <v>14440498.14285714</v>
      </c>
      <c r="U165" s="80">
        <v>19186641.571428571</v>
      </c>
      <c r="V165" s="80">
        <v>613036</v>
      </c>
      <c r="W165" s="81">
        <f t="shared" si="40"/>
        <v>34240175.714285709</v>
      </c>
      <c r="X165" s="83">
        <v>346562</v>
      </c>
      <c r="Y165" s="85">
        <v>995326.28571428556</v>
      </c>
      <c r="Z165" s="86">
        <v>35</v>
      </c>
      <c r="AA165" s="333">
        <v>3607.516845703125</v>
      </c>
      <c r="AB165" s="333">
        <v>3702.991455078125</v>
      </c>
      <c r="AC165" s="333">
        <v>3803.057861328125</v>
      </c>
      <c r="AD165" s="92">
        <v>3908</v>
      </c>
      <c r="AE165" s="92">
        <v>4153</v>
      </c>
      <c r="AF165" s="92">
        <v>4253</v>
      </c>
      <c r="AG165" s="92">
        <v>4352</v>
      </c>
      <c r="AH165" s="92">
        <v>4448</v>
      </c>
      <c r="AI165" s="93">
        <v>4543</v>
      </c>
      <c r="AJ165" s="166">
        <v>49123.66</v>
      </c>
      <c r="AK165" s="20">
        <v>27200.54</v>
      </c>
      <c r="AL165" s="21">
        <v>87264.840000000011</v>
      </c>
      <c r="AM165" s="101">
        <v>69866.839999999982</v>
      </c>
      <c r="AN165" s="102">
        <v>7253.56</v>
      </c>
      <c r="AO165" s="194">
        <v>90417.489999999976</v>
      </c>
      <c r="AP165" s="197">
        <v>279036.89999999997</v>
      </c>
      <c r="AQ165" s="195">
        <v>137145.50999999998</v>
      </c>
      <c r="AR165" s="219">
        <v>669435.24999999988</v>
      </c>
      <c r="AS165" s="222">
        <v>701677.95</v>
      </c>
      <c r="AT165" s="220">
        <v>696345.68209999998</v>
      </c>
      <c r="AU165" s="240">
        <v>621063.29920000001</v>
      </c>
      <c r="AV165" s="247">
        <v>65765.87000000001</v>
      </c>
      <c r="AW165" s="248">
        <v>839107.27</v>
      </c>
      <c r="AX165" s="241">
        <v>3996442172.48</v>
      </c>
      <c r="AY165" s="173">
        <v>343735151.5</v>
      </c>
      <c r="AZ165" s="173">
        <v>777264037.64999998</v>
      </c>
      <c r="BA165" s="173">
        <v>120243004.73999999</v>
      </c>
      <c r="BB165" s="173">
        <v>708552313.86000001</v>
      </c>
      <c r="BC165" s="173">
        <v>5946236680.2299986</v>
      </c>
      <c r="BD165" s="173">
        <v>4685831757.21</v>
      </c>
      <c r="BE165" s="173">
        <v>155697780.90000001</v>
      </c>
      <c r="BF165" s="173">
        <v>20705255.140000001</v>
      </c>
      <c r="BG165" s="173">
        <v>144807220.59</v>
      </c>
      <c r="BH165" s="173">
        <v>3319755.5700000003</v>
      </c>
      <c r="BI165" s="174">
        <v>5010361769.4099998</v>
      </c>
      <c r="BJ165" s="176">
        <v>5041874995.1400003</v>
      </c>
      <c r="BK165" s="175">
        <v>459815065.29000002</v>
      </c>
      <c r="BL165" s="175">
        <v>603259524.01999998</v>
      </c>
      <c r="BM165" s="175">
        <v>135751391.62</v>
      </c>
      <c r="BN165" s="175">
        <v>6240700976.0700006</v>
      </c>
      <c r="BO165" s="175">
        <v>8035725818.7499962</v>
      </c>
      <c r="BP165" s="175">
        <v>430453538.7699998</v>
      </c>
      <c r="BQ165" s="175">
        <v>1396788996.0599997</v>
      </c>
      <c r="BR165" s="175">
        <v>222465415.14000005</v>
      </c>
      <c r="BS165" s="177">
        <v>10085433768.719995</v>
      </c>
      <c r="BT165" s="181">
        <v>11517630722.799999</v>
      </c>
      <c r="BU165" s="182">
        <v>1164665778.54</v>
      </c>
      <c r="BV165" s="182">
        <v>528858821.8300001</v>
      </c>
      <c r="BW165" s="182"/>
      <c r="BX165" s="182">
        <v>13079381.090000002</v>
      </c>
      <c r="BY165" s="182">
        <v>18671020878.5</v>
      </c>
      <c r="BZ165" s="182">
        <v>9367359767.8899994</v>
      </c>
      <c r="CA165" s="182">
        <v>527989752.96999997</v>
      </c>
      <c r="CB165" s="182">
        <v>777588521.38999999</v>
      </c>
      <c r="CC165" s="182">
        <v>248920447.53000003</v>
      </c>
      <c r="CD165" s="183">
        <v>10921858489.779999</v>
      </c>
      <c r="CE165" s="188">
        <v>5805266218.79</v>
      </c>
      <c r="CF165" s="187">
        <v>670354024.69999969</v>
      </c>
      <c r="CG165" s="187">
        <v>67688901.140000001</v>
      </c>
      <c r="CH165" s="187">
        <v>171298.84</v>
      </c>
      <c r="CI165" s="187">
        <f>SUM(CE165:CH165)</f>
        <v>6543480443.4700003</v>
      </c>
      <c r="CJ165" s="187">
        <v>10594809880.25</v>
      </c>
      <c r="CK165" s="187">
        <v>722783187.11000013</v>
      </c>
      <c r="CL165" s="187">
        <v>868977912.50000012</v>
      </c>
      <c r="CM165" s="187">
        <v>280411990.11000001</v>
      </c>
      <c r="CN165" s="201">
        <f t="shared" si="53"/>
        <v>12466982969.970001</v>
      </c>
      <c r="CO165" s="257"/>
      <c r="CP165" s="258"/>
      <c r="CQ165" s="258"/>
      <c r="CR165" s="258"/>
      <c r="CS165" s="259"/>
      <c r="CT165" s="264"/>
      <c r="CU165" s="265"/>
      <c r="CV165" s="266"/>
      <c r="CW165" s="236">
        <f>AL165/('BASES BCE'!M165*1000)</f>
        <v>1.0094717875249227E-2</v>
      </c>
      <c r="CX165" s="237">
        <f>AO165/('BASES BCE'!S165*1000)</f>
        <v>9.2605471195720875E-3</v>
      </c>
      <c r="CY165" s="237">
        <f>AR165/('BASES BCE'!Y165*1000)</f>
        <v>7.79912856848929E-2</v>
      </c>
      <c r="CZ165" s="279">
        <f>AS165/('BASES BCE'!AE165*1000)</f>
        <v>7.6652791086128116E-2</v>
      </c>
      <c r="DA165" s="281">
        <v>124043.75</v>
      </c>
      <c r="DB165" s="285">
        <v>3041305.44</v>
      </c>
      <c r="DC165" s="286">
        <v>834188.07</v>
      </c>
      <c r="DD165" s="286">
        <v>3041305.44</v>
      </c>
      <c r="DE165" s="286">
        <v>834187.43</v>
      </c>
      <c r="DF165" s="286">
        <v>52</v>
      </c>
      <c r="DG165" s="286">
        <v>14</v>
      </c>
      <c r="DH165" s="286">
        <v>2770.66</v>
      </c>
      <c r="DI165" s="286">
        <v>3134.29</v>
      </c>
      <c r="DJ165" s="309"/>
      <c r="DK165" s="310">
        <v>1053.3692699999999</v>
      </c>
      <c r="DL165" s="315">
        <f t="shared" si="50"/>
        <v>5.0487923155203216</v>
      </c>
      <c r="DM165" s="312">
        <f t="shared" si="51"/>
        <v>5.173133374739991</v>
      </c>
      <c r="DN165" s="312">
        <f t="shared" si="52"/>
        <v>5.3011739653274681</v>
      </c>
      <c r="DO165" s="312">
        <f t="shared" si="41"/>
        <v>3.7100000078794784</v>
      </c>
      <c r="DP165" s="312">
        <f t="shared" si="42"/>
        <v>3.9425870093969992</v>
      </c>
      <c r="DQ165" s="312">
        <f t="shared" si="43"/>
        <v>4.0375204794041508</v>
      </c>
      <c r="DR165" s="312">
        <f t="shared" si="44"/>
        <v>4.1315046147112309</v>
      </c>
      <c r="DS165" s="312">
        <f t="shared" si="45"/>
        <v>4.2226407459180963</v>
      </c>
      <c r="DT165" s="316">
        <f t="shared" si="46"/>
        <v>4.3128275424248903</v>
      </c>
    </row>
    <row r="166" spans="1:124" ht="30" x14ac:dyDescent="0.25">
      <c r="A166" s="191">
        <v>14</v>
      </c>
      <c r="B166" s="192" t="s">
        <v>352</v>
      </c>
      <c r="C166" s="2">
        <v>1409</v>
      </c>
      <c r="D166" s="7" t="s">
        <v>164</v>
      </c>
      <c r="E166" s="63"/>
      <c r="F166" s="41">
        <v>0</v>
      </c>
      <c r="G166" s="33">
        <v>10000</v>
      </c>
      <c r="H166" s="33">
        <v>1500</v>
      </c>
      <c r="I166" s="33">
        <v>1147012</v>
      </c>
      <c r="J166" s="33">
        <v>342228.28571428574</v>
      </c>
      <c r="K166" s="33">
        <v>19095</v>
      </c>
      <c r="L166" s="33">
        <v>10133.142857142857</v>
      </c>
      <c r="M166" s="33">
        <v>463980.57142857148</v>
      </c>
      <c r="N166" s="33">
        <v>117130</v>
      </c>
      <c r="O166" s="33">
        <v>93828</v>
      </c>
      <c r="P166" s="65">
        <f t="shared" si="38"/>
        <v>2204907</v>
      </c>
      <c r="Q166" s="71">
        <v>152</v>
      </c>
      <c r="R166" s="72">
        <v>89</v>
      </c>
      <c r="S166" s="73">
        <f t="shared" si="39"/>
        <v>241</v>
      </c>
      <c r="T166" s="79">
        <v>2424631.4285714286</v>
      </c>
      <c r="U166" s="80">
        <v>32040</v>
      </c>
      <c r="V166" s="80">
        <v>3902275</v>
      </c>
      <c r="W166" s="81">
        <f t="shared" si="40"/>
        <v>6358946.4285714291</v>
      </c>
      <c r="X166" s="83">
        <v>1158084</v>
      </c>
      <c r="Y166" s="85">
        <v>835436.99999999977</v>
      </c>
      <c r="Z166" s="86">
        <v>20</v>
      </c>
      <c r="AA166" s="333">
        <v>17317.423828125</v>
      </c>
      <c r="AB166" s="333">
        <v>17675.302734375</v>
      </c>
      <c r="AC166" s="333">
        <v>18048.37890625</v>
      </c>
      <c r="AD166" s="92">
        <v>18437</v>
      </c>
      <c r="AE166" s="92">
        <v>19749</v>
      </c>
      <c r="AF166" s="92">
        <v>20500</v>
      </c>
      <c r="AG166" s="92">
        <v>21260</v>
      </c>
      <c r="AH166" s="92">
        <v>22028</v>
      </c>
      <c r="AI166" s="93">
        <v>22802</v>
      </c>
      <c r="AJ166" s="166">
        <v>63034.28</v>
      </c>
      <c r="AK166" s="20">
        <v>44405.790000000008</v>
      </c>
      <c r="AL166" s="21">
        <v>111078.01999999999</v>
      </c>
      <c r="AM166" s="101">
        <v>76990.880000000005</v>
      </c>
      <c r="AN166" s="102">
        <v>24175.679999999993</v>
      </c>
      <c r="AO166" s="194">
        <v>106689.89</v>
      </c>
      <c r="AP166" s="197">
        <v>85994.95</v>
      </c>
      <c r="AQ166" s="195">
        <v>180856.54</v>
      </c>
      <c r="AR166" s="219">
        <v>281351.57</v>
      </c>
      <c r="AS166" s="222">
        <v>413717.83</v>
      </c>
      <c r="AT166" s="220">
        <v>468055.08600000007</v>
      </c>
      <c r="AU166" s="240">
        <v>782689.51899999997</v>
      </c>
      <c r="AV166" s="247">
        <v>17212.259999999998</v>
      </c>
      <c r="AW166" s="248">
        <v>603333.69999999995</v>
      </c>
      <c r="AX166" s="242"/>
      <c r="AY166" s="171"/>
      <c r="AZ166" s="171"/>
      <c r="BA166" s="171"/>
      <c r="BB166" s="171"/>
      <c r="BC166" s="171"/>
      <c r="BD166" s="171"/>
      <c r="BE166" s="171"/>
      <c r="BF166" s="171"/>
      <c r="BG166" s="171"/>
      <c r="BH166" s="171"/>
      <c r="BI166" s="172"/>
      <c r="BJ166" s="176"/>
      <c r="BK166" s="175"/>
      <c r="BL166" s="175"/>
      <c r="BM166" s="175"/>
      <c r="BN166" s="175"/>
      <c r="BO166" s="175"/>
      <c r="BP166" s="175"/>
      <c r="BQ166" s="175"/>
      <c r="BR166" s="175"/>
      <c r="BS166" s="177"/>
      <c r="BT166" s="181"/>
      <c r="BU166" s="182"/>
      <c r="BV166" s="182"/>
      <c r="BW166" s="182"/>
      <c r="BX166" s="182"/>
      <c r="BY166" s="182"/>
      <c r="BZ166" s="182"/>
      <c r="CA166" s="182"/>
      <c r="CB166" s="182"/>
      <c r="CC166" s="182"/>
      <c r="CD166" s="183"/>
      <c r="CE166" s="188"/>
      <c r="CF166" s="187"/>
      <c r="CG166" s="187"/>
      <c r="CH166" s="187"/>
      <c r="CI166" s="187"/>
      <c r="CJ166" s="187"/>
      <c r="CK166" s="187"/>
      <c r="CL166" s="187">
        <v>53106.33</v>
      </c>
      <c r="CM166" s="187"/>
      <c r="CN166" s="201">
        <f t="shared" si="53"/>
        <v>53106.33</v>
      </c>
      <c r="CO166" s="251">
        <v>106682.48764354469</v>
      </c>
      <c r="CP166" s="250">
        <v>227458.7011542675</v>
      </c>
      <c r="CQ166" s="250">
        <v>334141.18879781221</v>
      </c>
      <c r="CR166" s="250">
        <v>103052.66610752956</v>
      </c>
      <c r="CS166" s="252">
        <v>3629.8215360151253</v>
      </c>
      <c r="CT166" s="213">
        <v>152978.683442496</v>
      </c>
      <c r="CU166" s="200">
        <v>227458.7011542675</v>
      </c>
      <c r="CV166" s="263">
        <v>380437.38459676341</v>
      </c>
      <c r="CW166" s="236">
        <f>AL166/('BASES BCE'!M166*1000)</f>
        <v>1.170617123761231E-2</v>
      </c>
      <c r="CX166" s="237">
        <f>AO166/('BASES BCE'!S166*1000)</f>
        <v>9.2913214177776666E-3</v>
      </c>
      <c r="CY166" s="237">
        <f>AR166/('BASES BCE'!Y166*1000)</f>
        <v>2.2616592167521675E-2</v>
      </c>
      <c r="CZ166" s="279">
        <f>AS166/('BASES BCE'!AE166*1000)</f>
        <v>2.9096416622965103E-2</v>
      </c>
      <c r="DA166" s="281"/>
      <c r="DB166" s="285">
        <v>7103253.9800000004</v>
      </c>
      <c r="DC166" s="286">
        <v>489000</v>
      </c>
      <c r="DD166" s="286">
        <v>7229288.29</v>
      </c>
      <c r="DE166" s="286">
        <v>489000</v>
      </c>
      <c r="DF166" s="286">
        <v>156</v>
      </c>
      <c r="DG166" s="286">
        <v>4</v>
      </c>
      <c r="DH166" s="286">
        <v>2270.62</v>
      </c>
      <c r="DI166" s="286">
        <v>7138</v>
      </c>
      <c r="DJ166" s="309">
        <v>6358</v>
      </c>
      <c r="DK166" s="310">
        <v>6166.2207399999998</v>
      </c>
      <c r="DL166" s="315">
        <f t="shared" si="50"/>
        <v>0.25541963925104716</v>
      </c>
      <c r="DM166" s="312">
        <f t="shared" si="51"/>
        <v>0.26817939059257551</v>
      </c>
      <c r="DN166" s="312">
        <f t="shared" si="52"/>
        <v>0.28157655341961535</v>
      </c>
      <c r="DO166" s="312">
        <f t="shared" si="41"/>
        <v>2.989999997956609</v>
      </c>
      <c r="DP166" s="312">
        <f t="shared" si="42"/>
        <v>3.2027721407845675</v>
      </c>
      <c r="DQ166" s="312">
        <f t="shared" si="43"/>
        <v>3.3245647316868516</v>
      </c>
      <c r="DR166" s="312">
        <f t="shared" si="44"/>
        <v>3.4478168875932913</v>
      </c>
      <c r="DS166" s="312">
        <f t="shared" si="45"/>
        <v>3.5723664346145352</v>
      </c>
      <c r="DT166" s="316">
        <f t="shared" si="46"/>
        <v>3.6978890249718828</v>
      </c>
    </row>
    <row r="167" spans="1:124" ht="30" x14ac:dyDescent="0.25">
      <c r="A167" s="193">
        <v>14</v>
      </c>
      <c r="B167" s="192" t="s">
        <v>352</v>
      </c>
      <c r="C167" s="2">
        <v>1410</v>
      </c>
      <c r="D167" s="7" t="s">
        <v>165</v>
      </c>
      <c r="E167" s="63">
        <v>1203</v>
      </c>
      <c r="F167" s="41">
        <v>0</v>
      </c>
      <c r="G167" s="33">
        <v>0</v>
      </c>
      <c r="H167" s="33"/>
      <c r="I167" s="33">
        <v>1163808.0000000005</v>
      </c>
      <c r="J167" s="33">
        <v>1698495</v>
      </c>
      <c r="K167" s="33">
        <v>12234</v>
      </c>
      <c r="L167" s="33">
        <v>21038.000000000007</v>
      </c>
      <c r="M167" s="33">
        <v>809091.99999999977</v>
      </c>
      <c r="N167" s="33">
        <v>162093</v>
      </c>
      <c r="O167" s="33">
        <v>36373</v>
      </c>
      <c r="P167" s="65">
        <f t="shared" si="38"/>
        <v>3903133</v>
      </c>
      <c r="Q167" s="71">
        <v>186.00000000000003</v>
      </c>
      <c r="R167" s="72">
        <v>134</v>
      </c>
      <c r="S167" s="73">
        <f t="shared" si="39"/>
        <v>320</v>
      </c>
      <c r="T167" s="79">
        <v>2307558.9999999995</v>
      </c>
      <c r="U167" s="80">
        <v>10315</v>
      </c>
      <c r="V167" s="80">
        <v>4905801</v>
      </c>
      <c r="W167" s="81">
        <f t="shared" si="40"/>
        <v>7223675</v>
      </c>
      <c r="X167" s="83">
        <v>355384.99999999988</v>
      </c>
      <c r="Y167" s="85">
        <v>2540859.0000000005</v>
      </c>
      <c r="Z167" s="86">
        <v>15</v>
      </c>
      <c r="AA167" s="333">
        <v>5318.24267578125</v>
      </c>
      <c r="AB167" s="333">
        <v>5449.2197265625</v>
      </c>
      <c r="AC167" s="333">
        <v>5584.09375</v>
      </c>
      <c r="AD167" s="92">
        <v>5723</v>
      </c>
      <c r="AE167" s="92">
        <v>6099</v>
      </c>
      <c r="AF167" s="92">
        <v>6276</v>
      </c>
      <c r="AG167" s="92">
        <v>6452</v>
      </c>
      <c r="AH167" s="92">
        <v>6627</v>
      </c>
      <c r="AI167" s="93">
        <v>6800</v>
      </c>
      <c r="AJ167" s="166">
        <v>52050.400000000001</v>
      </c>
      <c r="AK167" s="20">
        <v>40588.319999999992</v>
      </c>
      <c r="AL167" s="21">
        <v>101398.18000000001</v>
      </c>
      <c r="AM167" s="101">
        <v>48282.86</v>
      </c>
      <c r="AN167" s="102">
        <v>5505.3499999999995</v>
      </c>
      <c r="AO167" s="194">
        <v>63781.22</v>
      </c>
      <c r="AP167" s="197">
        <v>76088.08</v>
      </c>
      <c r="AQ167" s="195">
        <v>98315.969999999987</v>
      </c>
      <c r="AR167" s="219">
        <v>189446.9</v>
      </c>
      <c r="AS167" s="222">
        <v>195301.39</v>
      </c>
      <c r="AT167" s="220">
        <v>322443.04610000004</v>
      </c>
      <c r="AU167" s="240">
        <v>359054.3231000001</v>
      </c>
      <c r="AV167" s="247">
        <v>29150</v>
      </c>
      <c r="AW167" s="248">
        <v>769111.59000000008</v>
      </c>
      <c r="AX167" s="241">
        <v>3231895.63</v>
      </c>
      <c r="AY167" s="173"/>
      <c r="AZ167" s="173"/>
      <c r="BA167" s="173"/>
      <c r="BB167" s="173"/>
      <c r="BC167" s="173">
        <v>3231895.63</v>
      </c>
      <c r="BD167" s="173">
        <v>6291854.3499999996</v>
      </c>
      <c r="BE167" s="173"/>
      <c r="BF167" s="173"/>
      <c r="BG167" s="173"/>
      <c r="BH167" s="173"/>
      <c r="BI167" s="174">
        <v>6291854.3499999996</v>
      </c>
      <c r="BJ167" s="176">
        <v>4165245.0199999996</v>
      </c>
      <c r="BK167" s="175"/>
      <c r="BL167" s="175"/>
      <c r="BM167" s="175"/>
      <c r="BN167" s="175">
        <v>4165245.0199999996</v>
      </c>
      <c r="BO167" s="175">
        <v>8295947.8200000012</v>
      </c>
      <c r="BP167" s="175"/>
      <c r="BQ167" s="175"/>
      <c r="BR167" s="175"/>
      <c r="BS167" s="177">
        <v>8295947.8200000012</v>
      </c>
      <c r="BT167" s="181">
        <v>10491584.640000001</v>
      </c>
      <c r="BU167" s="182"/>
      <c r="BV167" s="182"/>
      <c r="BW167" s="182"/>
      <c r="BX167" s="182"/>
      <c r="BY167" s="182">
        <v>10491584.640000001</v>
      </c>
      <c r="BZ167" s="182">
        <v>9858222.5600000005</v>
      </c>
      <c r="CA167" s="182"/>
      <c r="CB167" s="182"/>
      <c r="CC167" s="182"/>
      <c r="CD167" s="183">
        <v>9858222.5600000005</v>
      </c>
      <c r="CE167" s="188">
        <v>5179131.3</v>
      </c>
      <c r="CF167" s="187"/>
      <c r="CG167" s="187"/>
      <c r="CH167" s="187"/>
      <c r="CI167" s="187">
        <f>SUM(CE167:CH167)</f>
        <v>5179131.3</v>
      </c>
      <c r="CJ167" s="187">
        <v>11771384.75</v>
      </c>
      <c r="CK167" s="187"/>
      <c r="CL167" s="187"/>
      <c r="CM167" s="187"/>
      <c r="CN167" s="201">
        <f t="shared" si="53"/>
        <v>11771384.75</v>
      </c>
      <c r="CO167" s="251">
        <v>73206.821509799105</v>
      </c>
      <c r="CP167" s="250">
        <v>258002.56043337501</v>
      </c>
      <c r="CQ167" s="250">
        <v>331209.38194317411</v>
      </c>
      <c r="CR167" s="250">
        <v>66292.011483690265</v>
      </c>
      <c r="CS167" s="252">
        <v>6914.8100261088402</v>
      </c>
      <c r="CT167" s="213">
        <v>109820.25057213804</v>
      </c>
      <c r="CU167" s="200">
        <v>258002.56043337501</v>
      </c>
      <c r="CV167" s="263">
        <v>367822.81100551307</v>
      </c>
      <c r="CW167" s="236">
        <f>AL167/('BASES BCE'!M167*1000)</f>
        <v>7.04180145784075E-3</v>
      </c>
      <c r="CX167" s="237">
        <f>AO167/('BASES BCE'!S167*1000)</f>
        <v>4.6727734443571594E-3</v>
      </c>
      <c r="CY167" s="237">
        <f>AR167/('BASES BCE'!Y167*1000)</f>
        <v>1.6270972153127793E-2</v>
      </c>
      <c r="CZ167" s="279">
        <f>AS167/('BASES BCE'!AE167*1000)</f>
        <v>1.8887933842302557E-2</v>
      </c>
      <c r="DA167" s="281"/>
      <c r="DB167" s="285">
        <v>5037564.72</v>
      </c>
      <c r="DC167" s="286">
        <v>162705.25</v>
      </c>
      <c r="DD167" s="286">
        <v>4763724.08</v>
      </c>
      <c r="DE167" s="286">
        <v>162705.25</v>
      </c>
      <c r="DF167" s="286">
        <v>138</v>
      </c>
      <c r="DG167" s="286">
        <v>8</v>
      </c>
      <c r="DH167" s="286">
        <v>1082.8900000000001</v>
      </c>
      <c r="DI167" s="286">
        <v>9929.74</v>
      </c>
      <c r="DJ167" s="309">
        <v>1500</v>
      </c>
      <c r="DK167" s="310">
        <v>1170.3476499999999</v>
      </c>
      <c r="DL167" s="315">
        <f t="shared" si="50"/>
        <v>5.976856534893713</v>
      </c>
      <c r="DM167" s="312">
        <f t="shared" si="51"/>
        <v>5.976856534893713</v>
      </c>
      <c r="DN167" s="312">
        <f t="shared" si="52"/>
        <v>5.976856534893713</v>
      </c>
      <c r="DO167" s="312">
        <f t="shared" si="41"/>
        <v>4.8899999927372013</v>
      </c>
      <c r="DP167" s="312">
        <f t="shared" si="42"/>
        <v>5.2112720523683711</v>
      </c>
      <c r="DQ167" s="312">
        <f t="shared" si="43"/>
        <v>5.3625091655458101</v>
      </c>
      <c r="DR167" s="312">
        <f t="shared" si="44"/>
        <v>5.5128918317561455</v>
      </c>
      <c r="DS167" s="312">
        <f t="shared" si="45"/>
        <v>5.6624200509993763</v>
      </c>
      <c r="DT167" s="316">
        <f t="shared" si="46"/>
        <v>5.8102393763083988</v>
      </c>
    </row>
    <row r="168" spans="1:124" ht="30" x14ac:dyDescent="0.25">
      <c r="A168" s="191">
        <v>14</v>
      </c>
      <c r="B168" s="192" t="s">
        <v>352</v>
      </c>
      <c r="C168" s="2">
        <v>1411</v>
      </c>
      <c r="D168" s="7" t="s">
        <v>166</v>
      </c>
      <c r="E168" s="63">
        <v>800</v>
      </c>
      <c r="F168" s="41">
        <v>0</v>
      </c>
      <c r="G168" s="33">
        <v>2531</v>
      </c>
      <c r="H168" s="33">
        <v>43486</v>
      </c>
      <c r="I168" s="33">
        <v>629974.42857142864</v>
      </c>
      <c r="J168" s="33">
        <v>2056156.1428571432</v>
      </c>
      <c r="K168" s="33">
        <v>4100</v>
      </c>
      <c r="L168" s="33">
        <v>6495.9999999999991</v>
      </c>
      <c r="M168" s="33">
        <v>624018.85714285716</v>
      </c>
      <c r="N168" s="33">
        <v>20470</v>
      </c>
      <c r="O168" s="33">
        <v>20159.999999999996</v>
      </c>
      <c r="P168" s="65">
        <f t="shared" si="38"/>
        <v>3407392.4285714291</v>
      </c>
      <c r="Q168" s="71">
        <v>142</v>
      </c>
      <c r="R168" s="72">
        <v>76</v>
      </c>
      <c r="S168" s="73">
        <f t="shared" si="39"/>
        <v>218</v>
      </c>
      <c r="T168" s="79">
        <v>1413713.5714285714</v>
      </c>
      <c r="U168" s="80">
        <v>212316</v>
      </c>
      <c r="V168" s="80">
        <v>2166990</v>
      </c>
      <c r="W168" s="81">
        <f t="shared" si="40"/>
        <v>3793019.5714285714</v>
      </c>
      <c r="X168" s="83">
        <v>212318.99999999997</v>
      </c>
      <c r="Y168" s="85">
        <v>2690771.0000000005</v>
      </c>
      <c r="Z168" s="86">
        <v>36</v>
      </c>
      <c r="AA168" s="333">
        <v>1574.973876953125</v>
      </c>
      <c r="AB168" s="333">
        <v>1653.6533203125</v>
      </c>
      <c r="AC168" s="333">
        <v>1736.26318359375</v>
      </c>
      <c r="AD168" s="92">
        <v>1823</v>
      </c>
      <c r="AE168" s="92">
        <v>1963</v>
      </c>
      <c r="AF168" s="92">
        <v>2057</v>
      </c>
      <c r="AG168" s="92">
        <v>2154</v>
      </c>
      <c r="AH168" s="92">
        <v>2253</v>
      </c>
      <c r="AI168" s="93">
        <v>2354</v>
      </c>
      <c r="AJ168" s="166">
        <v>29430.699999999997</v>
      </c>
      <c r="AK168" s="20">
        <v>14454.61</v>
      </c>
      <c r="AL168" s="21">
        <v>46324.509999999995</v>
      </c>
      <c r="AM168" s="101">
        <v>33381.08</v>
      </c>
      <c r="AN168" s="102">
        <v>6090.06</v>
      </c>
      <c r="AO168" s="194">
        <v>44492.569999999992</v>
      </c>
      <c r="AP168" s="197">
        <v>34164.519999999997</v>
      </c>
      <c r="AQ168" s="195">
        <v>48078.349999999991</v>
      </c>
      <c r="AR168" s="219">
        <v>94093.23000000001</v>
      </c>
      <c r="AS168" s="222">
        <v>98215.37999999999</v>
      </c>
      <c r="AT168" s="220">
        <v>161357.45699999999</v>
      </c>
      <c r="AU168" s="240">
        <v>189410.50899999999</v>
      </c>
      <c r="AV168" s="247">
        <v>0</v>
      </c>
      <c r="AW168" s="248">
        <v>0</v>
      </c>
      <c r="AX168" s="241">
        <v>10153210.059999999</v>
      </c>
      <c r="AY168" s="173">
        <v>1332069.1200000001</v>
      </c>
      <c r="AZ168" s="173"/>
      <c r="BA168" s="173">
        <v>446.31</v>
      </c>
      <c r="BB168" s="173"/>
      <c r="BC168" s="173">
        <v>11485725.49</v>
      </c>
      <c r="BD168" s="173">
        <v>16847337.710000001</v>
      </c>
      <c r="BE168" s="173">
        <v>566131.74</v>
      </c>
      <c r="BF168" s="173"/>
      <c r="BG168" s="173"/>
      <c r="BH168" s="173"/>
      <c r="BI168" s="174">
        <v>17413469.449999999</v>
      </c>
      <c r="BJ168" s="176">
        <v>13246088.280000001</v>
      </c>
      <c r="BK168" s="175">
        <v>2761592.73</v>
      </c>
      <c r="BL168" s="175">
        <v>8975079.9000000004</v>
      </c>
      <c r="BM168" s="175">
        <v>622.61</v>
      </c>
      <c r="BN168" s="175">
        <v>24983383.52</v>
      </c>
      <c r="BO168" s="175">
        <v>20501642.059999999</v>
      </c>
      <c r="BP168" s="175">
        <v>1842233.2599999998</v>
      </c>
      <c r="BQ168" s="175">
        <v>3084643.3</v>
      </c>
      <c r="BR168" s="175"/>
      <c r="BS168" s="177">
        <v>25428518.619999997</v>
      </c>
      <c r="BT168" s="181">
        <v>27769129.360000003</v>
      </c>
      <c r="BU168" s="182">
        <v>7812151.8799999999</v>
      </c>
      <c r="BV168" s="182">
        <v>15939823.720000003</v>
      </c>
      <c r="BW168" s="182"/>
      <c r="BX168" s="182"/>
      <c r="BY168" s="182">
        <v>51521104.960000001</v>
      </c>
      <c r="BZ168" s="182">
        <v>29853136.850000001</v>
      </c>
      <c r="CA168" s="182">
        <v>2683844.64</v>
      </c>
      <c r="CB168" s="182">
        <v>4366154.72</v>
      </c>
      <c r="CC168" s="182"/>
      <c r="CD168" s="183">
        <v>36903136.210000001</v>
      </c>
      <c r="CE168" s="188">
        <v>17459346.93</v>
      </c>
      <c r="CF168" s="187">
        <v>6326542.9899999993</v>
      </c>
      <c r="CG168" s="187"/>
      <c r="CH168" s="187"/>
      <c r="CI168" s="187">
        <f>SUM(CE168:CH168)</f>
        <v>23785889.919999998</v>
      </c>
      <c r="CJ168" s="187">
        <v>38002911.889999993</v>
      </c>
      <c r="CK168" s="187">
        <v>3485531.37</v>
      </c>
      <c r="CL168" s="187">
        <v>4941835.21</v>
      </c>
      <c r="CM168" s="187"/>
      <c r="CN168" s="201">
        <f t="shared" si="53"/>
        <v>46430278.469999991</v>
      </c>
      <c r="CO168" s="257"/>
      <c r="CP168" s="258"/>
      <c r="CQ168" s="258"/>
      <c r="CR168" s="258"/>
      <c r="CS168" s="259"/>
      <c r="CT168" s="264"/>
      <c r="CU168" s="265"/>
      <c r="CV168" s="266"/>
      <c r="CW168" s="236">
        <f>AL168/('BASES BCE'!M168*1000)</f>
        <v>1.0891197419463462E-2</v>
      </c>
      <c r="CX168" s="237">
        <f>AO168/('BASES BCE'!S168*1000)</f>
        <v>7.1704638978120601E-3</v>
      </c>
      <c r="CY168" s="237">
        <f>AR168/('BASES BCE'!Y168*1000)</f>
        <v>1.5581335023523379E-2</v>
      </c>
      <c r="CZ168" s="279">
        <f>AS168/('BASES BCE'!AE168*1000)</f>
        <v>2.785379463565681E-2</v>
      </c>
      <c r="DA168" s="281"/>
      <c r="DB168" s="285">
        <v>3095335.84</v>
      </c>
      <c r="DC168" s="286">
        <v>229069.42</v>
      </c>
      <c r="DD168" s="286">
        <v>2557196.9900000002</v>
      </c>
      <c r="DE168" s="286">
        <v>229069.42</v>
      </c>
      <c r="DF168" s="286">
        <v>110</v>
      </c>
      <c r="DG168" s="286">
        <v>5</v>
      </c>
      <c r="DH168" s="286">
        <v>10080.36</v>
      </c>
      <c r="DI168" s="286">
        <v>1176.5999999999999</v>
      </c>
      <c r="DJ168" s="309">
        <v>25</v>
      </c>
      <c r="DK168" s="310">
        <v>1391.6030499999999</v>
      </c>
      <c r="DL168" s="315">
        <f t="shared" si="50"/>
        <v>39.702360368676977</v>
      </c>
      <c r="DM168" s="312">
        <f t="shared" si="51"/>
        <v>40.998864245985956</v>
      </c>
      <c r="DN168" s="312">
        <f t="shared" si="52"/>
        <v>42.346714033322939</v>
      </c>
      <c r="DO168" s="312">
        <f t="shared" si="41"/>
        <v>1.3100000032336807</v>
      </c>
      <c r="DP168" s="312">
        <f t="shared" si="42"/>
        <v>1.4106034044693996</v>
      </c>
      <c r="DQ168" s="312">
        <f t="shared" si="43"/>
        <v>1.4781514024419535</v>
      </c>
      <c r="DR168" s="312">
        <f t="shared" si="44"/>
        <v>1.5478551875838444</v>
      </c>
      <c r="DS168" s="312">
        <f t="shared" si="45"/>
        <v>1.6189961641719599</v>
      </c>
      <c r="DT168" s="316">
        <f t="shared" si="46"/>
        <v>1.6915743322062999</v>
      </c>
    </row>
    <row r="169" spans="1:124" ht="30" x14ac:dyDescent="0.25">
      <c r="A169" s="193">
        <v>14</v>
      </c>
      <c r="B169" s="192" t="s">
        <v>352</v>
      </c>
      <c r="C169" s="2">
        <v>1412</v>
      </c>
      <c r="D169" s="7" t="s">
        <v>167</v>
      </c>
      <c r="E169" s="63"/>
      <c r="F169" s="41">
        <v>0</v>
      </c>
      <c r="G169" s="33">
        <v>455</v>
      </c>
      <c r="H169" s="33"/>
      <c r="I169" s="33">
        <v>1575350.0000000002</v>
      </c>
      <c r="J169" s="33">
        <v>1267394</v>
      </c>
      <c r="K169" s="33">
        <v>32014</v>
      </c>
      <c r="L169" s="33">
        <v>20565.999999999993</v>
      </c>
      <c r="M169" s="33">
        <v>721272.00000000012</v>
      </c>
      <c r="N169" s="33">
        <v>997596.00000000023</v>
      </c>
      <c r="O169" s="33">
        <v>25070.000000000004</v>
      </c>
      <c r="P169" s="65">
        <f t="shared" si="38"/>
        <v>4639717</v>
      </c>
      <c r="Q169" s="71">
        <v>595</v>
      </c>
      <c r="R169" s="72">
        <v>166.00000000000006</v>
      </c>
      <c r="S169" s="73">
        <f t="shared" si="39"/>
        <v>761</v>
      </c>
      <c r="T169" s="79">
        <v>5882834.1428571437</v>
      </c>
      <c r="U169" s="80">
        <v>3744</v>
      </c>
      <c r="V169" s="80">
        <v>6953182</v>
      </c>
      <c r="W169" s="81">
        <f t="shared" si="40"/>
        <v>12839760.142857144</v>
      </c>
      <c r="X169" s="83">
        <v>271519.00000000006</v>
      </c>
      <c r="Y169" s="85">
        <v>2041246</v>
      </c>
      <c r="Z169" s="86">
        <v>13</v>
      </c>
      <c r="AA169" s="333">
        <v>6995</v>
      </c>
      <c r="AB169" s="333">
        <v>6995</v>
      </c>
      <c r="AC169" s="333">
        <v>6995</v>
      </c>
      <c r="AD169" s="92">
        <v>6995</v>
      </c>
      <c r="AE169" s="92">
        <v>7531</v>
      </c>
      <c r="AF169" s="92">
        <v>7886</v>
      </c>
      <c r="AG169" s="92">
        <v>8250</v>
      </c>
      <c r="AH169" s="92">
        <v>8622</v>
      </c>
      <c r="AI169" s="93">
        <v>9003</v>
      </c>
      <c r="AJ169" s="166">
        <v>52882.859999999993</v>
      </c>
      <c r="AK169" s="20">
        <v>30722.78</v>
      </c>
      <c r="AL169" s="21">
        <v>90559.699999999983</v>
      </c>
      <c r="AM169" s="101">
        <v>33673.180000000008</v>
      </c>
      <c r="AN169" s="102">
        <v>21314.340000000004</v>
      </c>
      <c r="AO169" s="194">
        <v>58646.39</v>
      </c>
      <c r="AP169" s="197">
        <v>57193.490000000005</v>
      </c>
      <c r="AQ169" s="195">
        <v>64051.850000000006</v>
      </c>
      <c r="AR169" s="219">
        <v>132698.32999999999</v>
      </c>
      <c r="AS169" s="222">
        <v>179175.53</v>
      </c>
      <c r="AT169" s="220">
        <v>196990.45200000002</v>
      </c>
      <c r="AU169" s="240">
        <v>204145.59399999995</v>
      </c>
      <c r="AV169" s="247">
        <v>46247.600000000006</v>
      </c>
      <c r="AW169" s="248">
        <v>564322.63</v>
      </c>
      <c r="AX169" s="241">
        <v>188960.29</v>
      </c>
      <c r="AY169" s="173"/>
      <c r="AZ169" s="173"/>
      <c r="BA169" s="173"/>
      <c r="BB169" s="173"/>
      <c r="BC169" s="173">
        <v>188960.29</v>
      </c>
      <c r="BD169" s="171"/>
      <c r="BE169" s="171"/>
      <c r="BF169" s="171"/>
      <c r="BG169" s="171"/>
      <c r="BH169" s="171"/>
      <c r="BI169" s="172"/>
      <c r="BJ169" s="176">
        <v>540731.25</v>
      </c>
      <c r="BK169" s="175"/>
      <c r="BL169" s="175"/>
      <c r="BM169" s="175"/>
      <c r="BN169" s="175">
        <v>540731.25</v>
      </c>
      <c r="BO169" s="175"/>
      <c r="BP169" s="175"/>
      <c r="BQ169" s="175"/>
      <c r="BR169" s="175"/>
      <c r="BS169" s="177"/>
      <c r="BT169" s="181"/>
      <c r="BU169" s="182"/>
      <c r="BV169" s="182"/>
      <c r="BW169" s="182"/>
      <c r="BX169" s="182"/>
      <c r="BY169" s="182"/>
      <c r="BZ169" s="182"/>
      <c r="CA169" s="182"/>
      <c r="CB169" s="182"/>
      <c r="CC169" s="182"/>
      <c r="CD169" s="183"/>
      <c r="CE169" s="188"/>
      <c r="CF169" s="187"/>
      <c r="CG169" s="187"/>
      <c r="CH169" s="187"/>
      <c r="CI169" s="187"/>
      <c r="CJ169" s="187"/>
      <c r="CK169" s="187"/>
      <c r="CL169" s="187"/>
      <c r="CM169" s="187"/>
      <c r="CN169" s="201">
        <f t="shared" si="53"/>
        <v>0</v>
      </c>
      <c r="CO169" s="251">
        <v>568508.45668514888</v>
      </c>
      <c r="CP169" s="250">
        <v>255850.80222682527</v>
      </c>
      <c r="CQ169" s="250">
        <v>824359.25891197403</v>
      </c>
      <c r="CR169" s="250">
        <v>563934.8815497699</v>
      </c>
      <c r="CS169" s="252">
        <v>4573.5751353790756</v>
      </c>
      <c r="CT169" s="213">
        <v>636463.50720377988</v>
      </c>
      <c r="CU169" s="200">
        <v>255850.80222682527</v>
      </c>
      <c r="CV169" s="263">
        <v>892314.30943060515</v>
      </c>
      <c r="CW169" s="236">
        <f>AL169/('BASES BCE'!M169*1000)</f>
        <v>9.625689468316205E-3</v>
      </c>
      <c r="CX169" s="237">
        <f>AO169/('BASES BCE'!S169*1000)</f>
        <v>5.3936174660269469E-3</v>
      </c>
      <c r="CY169" s="237">
        <f>AR169/('BASES BCE'!Y169*1000)</f>
        <v>1.4851591855827087E-2</v>
      </c>
      <c r="CZ169" s="279">
        <f>AS169/('BASES BCE'!AE169*1000)</f>
        <v>2.1515784983975779E-2</v>
      </c>
      <c r="DA169" s="281"/>
      <c r="DB169" s="285">
        <v>4463335.42</v>
      </c>
      <c r="DC169" s="286">
        <v>254958.14</v>
      </c>
      <c r="DD169" s="286">
        <v>4463335.42</v>
      </c>
      <c r="DE169" s="286">
        <v>129756.62</v>
      </c>
      <c r="DF169" s="286">
        <v>199</v>
      </c>
      <c r="DG169" s="286">
        <v>5</v>
      </c>
      <c r="DH169" s="286">
        <v>2891.4</v>
      </c>
      <c r="DI169" s="286">
        <v>1904.12</v>
      </c>
      <c r="DJ169" s="309"/>
      <c r="DK169" s="310">
        <v>1169.73244</v>
      </c>
      <c r="DL169" s="315">
        <f t="shared" si="50"/>
        <v>19.290273752153954</v>
      </c>
      <c r="DM169" s="312">
        <f t="shared" si="51"/>
        <v>19.951414193702281</v>
      </c>
      <c r="DN169" s="312">
        <f t="shared" si="52"/>
        <v>20.636329770421689</v>
      </c>
      <c r="DO169" s="312">
        <f t="shared" si="41"/>
        <v>5.9800000075230884</v>
      </c>
      <c r="DP169" s="312">
        <f t="shared" si="42"/>
        <v>6.4382244541324338</v>
      </c>
      <c r="DQ169" s="312">
        <f t="shared" si="43"/>
        <v>6.7417126603755646</v>
      </c>
      <c r="DR169" s="312">
        <f t="shared" si="44"/>
        <v>7.0528949338192248</v>
      </c>
      <c r="DS169" s="312">
        <f t="shared" si="45"/>
        <v>7.3709163781078004</v>
      </c>
      <c r="DT169" s="316">
        <f t="shared" si="46"/>
        <v>7.6966318895969064</v>
      </c>
    </row>
    <row r="170" spans="1:124" x14ac:dyDescent="0.25">
      <c r="A170" s="191">
        <v>15</v>
      </c>
      <c r="B170" s="192" t="s">
        <v>353</v>
      </c>
      <c r="C170" s="2">
        <v>1501</v>
      </c>
      <c r="D170" s="7" t="s">
        <v>168</v>
      </c>
      <c r="E170" s="63">
        <v>119864</v>
      </c>
      <c r="F170" s="41">
        <v>35700</v>
      </c>
      <c r="G170" s="33">
        <v>74187</v>
      </c>
      <c r="H170" s="33">
        <v>80200</v>
      </c>
      <c r="I170" s="33">
        <v>12342447.000000002</v>
      </c>
      <c r="J170" s="33">
        <v>10400515.142857147</v>
      </c>
      <c r="K170" s="33">
        <v>831996.42857142864</v>
      </c>
      <c r="L170" s="33">
        <v>426277.57142857119</v>
      </c>
      <c r="M170" s="33">
        <v>24743846.28571428</v>
      </c>
      <c r="N170" s="33">
        <v>3314359.1428571395</v>
      </c>
      <c r="O170" s="33">
        <v>777295.99999999884</v>
      </c>
      <c r="P170" s="65">
        <f t="shared" si="38"/>
        <v>53026824.571428575</v>
      </c>
      <c r="Q170" s="71">
        <v>2329</v>
      </c>
      <c r="R170" s="72">
        <v>2451.9999999999982</v>
      </c>
      <c r="S170" s="73">
        <f t="shared" si="39"/>
        <v>4780.9999999999982</v>
      </c>
      <c r="T170" s="79">
        <v>83939697.571428642</v>
      </c>
      <c r="U170" s="80">
        <v>1907913.2857142857</v>
      </c>
      <c r="V170" s="80">
        <v>12324048.999999994</v>
      </c>
      <c r="W170" s="81">
        <f t="shared" si="40"/>
        <v>98171659.857142925</v>
      </c>
      <c r="X170" s="83">
        <v>10274378.999999998</v>
      </c>
      <c r="Y170" s="85">
        <v>36402635.428571448</v>
      </c>
      <c r="Z170" s="86">
        <v>832.00000000000091</v>
      </c>
      <c r="AA170" s="333">
        <v>55249.92578125</v>
      </c>
      <c r="AB170" s="333">
        <v>57054.14453125</v>
      </c>
      <c r="AC170" s="333">
        <v>58929.81640625</v>
      </c>
      <c r="AD170" s="92">
        <v>60880</v>
      </c>
      <c r="AE170" s="92">
        <v>64333</v>
      </c>
      <c r="AF170" s="92">
        <v>65946</v>
      </c>
      <c r="AG170" s="92">
        <v>67571</v>
      </c>
      <c r="AH170" s="92">
        <v>69202</v>
      </c>
      <c r="AI170" s="93">
        <v>70845</v>
      </c>
      <c r="AJ170" s="166">
        <v>1705802.4400000002</v>
      </c>
      <c r="AK170" s="20">
        <v>682689.34</v>
      </c>
      <c r="AL170" s="21">
        <v>2702513.91</v>
      </c>
      <c r="AM170" s="101">
        <v>1719234.3900000001</v>
      </c>
      <c r="AN170" s="102">
        <v>590430.68000000005</v>
      </c>
      <c r="AO170" s="194">
        <v>2704347.5600000005</v>
      </c>
      <c r="AP170" s="197">
        <v>1751680.3399999999</v>
      </c>
      <c r="AQ170" s="195">
        <v>1576766.5000000002</v>
      </c>
      <c r="AR170" s="219">
        <v>3875150.37</v>
      </c>
      <c r="AS170" s="222">
        <v>5352270.9500000011</v>
      </c>
      <c r="AT170" s="220">
        <v>7362371.2400000002</v>
      </c>
      <c r="AU170" s="240">
        <v>7664576.8383999979</v>
      </c>
      <c r="AV170" s="247">
        <v>1599556.25</v>
      </c>
      <c r="AW170" s="248">
        <v>16287600.210000001</v>
      </c>
      <c r="AX170" s="242"/>
      <c r="AY170" s="171"/>
      <c r="AZ170" s="171"/>
      <c r="BA170" s="171"/>
      <c r="BB170" s="171"/>
      <c r="BC170" s="171"/>
      <c r="BD170" s="171"/>
      <c r="BE170" s="171"/>
      <c r="BF170" s="171"/>
      <c r="BG170" s="171"/>
      <c r="BH170" s="171"/>
      <c r="BI170" s="172"/>
      <c r="BJ170" s="176">
        <v>11335.06</v>
      </c>
      <c r="BK170" s="175"/>
      <c r="BL170" s="175"/>
      <c r="BM170" s="175"/>
      <c r="BN170" s="175">
        <v>11335.06</v>
      </c>
      <c r="BO170" s="175"/>
      <c r="BP170" s="175"/>
      <c r="BQ170" s="175">
        <v>871220.38</v>
      </c>
      <c r="BR170" s="175"/>
      <c r="BS170" s="177">
        <v>871220.38</v>
      </c>
      <c r="BT170" s="181">
        <v>20804013.760000002</v>
      </c>
      <c r="BU170" s="182">
        <v>15921247.199999999</v>
      </c>
      <c r="BV170" s="182">
        <v>12623572.300000003</v>
      </c>
      <c r="BW170" s="182"/>
      <c r="BX170" s="182"/>
      <c r="BY170" s="182">
        <v>49348833.259999998</v>
      </c>
      <c r="BZ170" s="182"/>
      <c r="CA170" s="182"/>
      <c r="CB170" s="182">
        <v>882808.55</v>
      </c>
      <c r="CC170" s="182"/>
      <c r="CD170" s="183">
        <v>882808.55</v>
      </c>
      <c r="CE170" s="188"/>
      <c r="CF170" s="187">
        <v>6591080.9400000004</v>
      </c>
      <c r="CG170" s="187"/>
      <c r="CH170" s="187"/>
      <c r="CI170" s="187">
        <f>SUM(CE170:CH170)</f>
        <v>6591080.9400000004</v>
      </c>
      <c r="CJ170" s="187"/>
      <c r="CK170" s="187"/>
      <c r="CL170" s="187">
        <v>1086673.1300000001</v>
      </c>
      <c r="CM170" s="187"/>
      <c r="CN170" s="201">
        <f t="shared" si="53"/>
        <v>1086673.1300000001</v>
      </c>
      <c r="CO170" s="251">
        <v>7233405.214530916</v>
      </c>
      <c r="CP170" s="250">
        <v>2245535.9709938755</v>
      </c>
      <c r="CQ170" s="250">
        <v>9478941.185524784</v>
      </c>
      <c r="CR170" s="250">
        <v>7018601.4284179583</v>
      </c>
      <c r="CS170" s="252">
        <v>214803.78611294882</v>
      </c>
      <c r="CT170" s="213">
        <v>8043439.5720393546</v>
      </c>
      <c r="CU170" s="200">
        <v>2245535.9709938755</v>
      </c>
      <c r="CV170" s="263">
        <v>10288975.543033222</v>
      </c>
      <c r="CW170" s="236">
        <f>AL170/('BASES BCE'!M170*1000)</f>
        <v>1.0382946932282134E-2</v>
      </c>
      <c r="CX170" s="237">
        <f>AO170/('BASES BCE'!S170*1000)</f>
        <v>1.4408496877635879E-2</v>
      </c>
      <c r="CY170" s="237">
        <f>AR170/('BASES BCE'!Y170*1000)</f>
        <v>3.3832231401437089E-2</v>
      </c>
      <c r="CZ170" s="279">
        <f>AS170/('BASES BCE'!AE170*1000)</f>
        <v>3.6270994057382523E-2</v>
      </c>
      <c r="DA170" s="281">
        <v>89495.19</v>
      </c>
      <c r="DB170" s="285">
        <v>35939864.670000002</v>
      </c>
      <c r="DC170" s="286">
        <v>7326749.8899999997</v>
      </c>
      <c r="DD170" s="286">
        <v>24719150.210000001</v>
      </c>
      <c r="DE170" s="286">
        <v>7326749.8899999997</v>
      </c>
      <c r="DF170" s="286">
        <v>6456</v>
      </c>
      <c r="DG170" s="286">
        <v>92</v>
      </c>
      <c r="DH170" s="286">
        <v>39521.769999999997</v>
      </c>
      <c r="DI170" s="286">
        <v>687</v>
      </c>
      <c r="DJ170" s="309">
        <v>0</v>
      </c>
      <c r="DK170" s="310">
        <v>3922.6804099999999</v>
      </c>
      <c r="DL170" s="315">
        <f t="shared" si="50"/>
        <v>1.8562149167347028</v>
      </c>
      <c r="DM170" s="312">
        <f t="shared" si="51"/>
        <v>1.9120119739916563</v>
      </c>
      <c r="DN170" s="312">
        <f t="shared" si="52"/>
        <v>1.9696603691788519</v>
      </c>
      <c r="DO170" s="312">
        <f t="shared" si="41"/>
        <v>15.52000000938134</v>
      </c>
      <c r="DP170" s="312">
        <f t="shared" si="42"/>
        <v>16.400265450123683</v>
      </c>
      <c r="DQ170" s="312">
        <f t="shared" si="43"/>
        <v>16.811463873499701</v>
      </c>
      <c r="DR170" s="312">
        <f t="shared" si="44"/>
        <v>17.225721429597677</v>
      </c>
      <c r="DS170" s="312">
        <f t="shared" si="45"/>
        <v>17.641508552056628</v>
      </c>
      <c r="DT170" s="316">
        <f t="shared" si="46"/>
        <v>18.060354807237534</v>
      </c>
    </row>
    <row r="171" spans="1:124" x14ac:dyDescent="0.25">
      <c r="A171" s="193">
        <v>15</v>
      </c>
      <c r="B171" s="192" t="s">
        <v>353</v>
      </c>
      <c r="C171" s="2">
        <v>1503</v>
      </c>
      <c r="D171" s="7" t="s">
        <v>169</v>
      </c>
      <c r="E171" s="63">
        <v>6830</v>
      </c>
      <c r="F171" s="41">
        <v>400</v>
      </c>
      <c r="G171" s="33">
        <v>10816</v>
      </c>
      <c r="H171" s="33"/>
      <c r="I171" s="33">
        <v>49602361.714285709</v>
      </c>
      <c r="J171" s="33">
        <v>3875635.9999999991</v>
      </c>
      <c r="K171" s="33">
        <v>103818.99999999997</v>
      </c>
      <c r="L171" s="33">
        <v>56082.142857142862</v>
      </c>
      <c r="M171" s="33">
        <v>2559162.8571428563</v>
      </c>
      <c r="N171" s="33">
        <v>1008105.4285714285</v>
      </c>
      <c r="O171" s="33">
        <v>374988.00000000012</v>
      </c>
      <c r="P171" s="65">
        <f t="shared" si="38"/>
        <v>57591371.142857134</v>
      </c>
      <c r="Q171" s="71">
        <v>515</v>
      </c>
      <c r="R171" s="72">
        <v>527.00000000000034</v>
      </c>
      <c r="S171" s="73">
        <f t="shared" si="39"/>
        <v>1042.0000000000005</v>
      </c>
      <c r="T171" s="79">
        <v>60645231</v>
      </c>
      <c r="U171" s="80">
        <v>681138.57142857148</v>
      </c>
      <c r="V171" s="80">
        <v>3652724.8571428568</v>
      </c>
      <c r="W171" s="81">
        <f t="shared" si="40"/>
        <v>64979094.428571433</v>
      </c>
      <c r="X171" s="83">
        <v>1605399.9999999991</v>
      </c>
      <c r="Y171" s="85">
        <v>6594700.0000000019</v>
      </c>
      <c r="Z171" s="86">
        <v>158</v>
      </c>
      <c r="AA171" s="333">
        <v>22564.458984375</v>
      </c>
      <c r="AB171" s="333">
        <v>23337.81640625</v>
      </c>
      <c r="AC171" s="333">
        <v>24138.984375</v>
      </c>
      <c r="AD171" s="92">
        <v>24969</v>
      </c>
      <c r="AE171" s="92">
        <v>26414</v>
      </c>
      <c r="AF171" s="92">
        <v>27128</v>
      </c>
      <c r="AG171" s="92">
        <v>27849</v>
      </c>
      <c r="AH171" s="92">
        <v>28575</v>
      </c>
      <c r="AI171" s="93">
        <v>29309</v>
      </c>
      <c r="AJ171" s="166">
        <v>111724.09000000001</v>
      </c>
      <c r="AK171" s="20">
        <v>62204.77</v>
      </c>
      <c r="AL171" s="21">
        <v>227634.84999999998</v>
      </c>
      <c r="AM171" s="101">
        <v>139676.78999999998</v>
      </c>
      <c r="AN171" s="102">
        <v>42841.880000000005</v>
      </c>
      <c r="AO171" s="194">
        <v>241541.17999999996</v>
      </c>
      <c r="AP171" s="197">
        <v>194020.74</v>
      </c>
      <c r="AQ171" s="195">
        <v>278544.68999999994</v>
      </c>
      <c r="AR171" s="219">
        <v>567804.80999999982</v>
      </c>
      <c r="AS171" s="222">
        <v>755241.15999999992</v>
      </c>
      <c r="AT171" s="220">
        <v>982729.1902999999</v>
      </c>
      <c r="AU171" s="240">
        <v>1600007.4570000002</v>
      </c>
      <c r="AV171" s="247">
        <v>193809.27</v>
      </c>
      <c r="AW171" s="248">
        <v>4032055.41</v>
      </c>
      <c r="AX171" s="241">
        <v>12803.13</v>
      </c>
      <c r="AY171" s="173">
        <v>7286669.6100000003</v>
      </c>
      <c r="AZ171" s="173"/>
      <c r="BA171" s="173"/>
      <c r="BB171" s="173"/>
      <c r="BC171" s="173">
        <v>7299472.7400000002</v>
      </c>
      <c r="BD171" s="173">
        <v>6568484.4699999997</v>
      </c>
      <c r="BE171" s="173">
        <v>4146891.4</v>
      </c>
      <c r="BF171" s="173"/>
      <c r="BG171" s="173"/>
      <c r="BH171" s="173"/>
      <c r="BI171" s="174">
        <v>10715375.869999999</v>
      </c>
      <c r="BJ171" s="176">
        <v>78058.989999999991</v>
      </c>
      <c r="BK171" s="175">
        <v>12001639.040000001</v>
      </c>
      <c r="BL171" s="175">
        <v>355253.08</v>
      </c>
      <c r="BM171" s="175"/>
      <c r="BN171" s="175">
        <v>12434951.110000001</v>
      </c>
      <c r="BO171" s="175">
        <v>8508156.9299999997</v>
      </c>
      <c r="BP171" s="175">
        <v>10323185.67</v>
      </c>
      <c r="BQ171" s="175">
        <v>2866217.5800000005</v>
      </c>
      <c r="BR171" s="175"/>
      <c r="BS171" s="177">
        <v>21697560.18</v>
      </c>
      <c r="BT171" s="181">
        <v>33610.860000000008</v>
      </c>
      <c r="BU171" s="182">
        <v>31688080.380000003</v>
      </c>
      <c r="BV171" s="182">
        <v>2816851.4</v>
      </c>
      <c r="BW171" s="182"/>
      <c r="BX171" s="182"/>
      <c r="BY171" s="182">
        <v>34538542.640000001</v>
      </c>
      <c r="BZ171" s="182">
        <v>7624992.1299999999</v>
      </c>
      <c r="CA171" s="182">
        <v>13880843.18</v>
      </c>
      <c r="CB171" s="182">
        <v>2119189.1</v>
      </c>
      <c r="CC171" s="182"/>
      <c r="CD171" s="183">
        <v>23625024.41</v>
      </c>
      <c r="CE171" s="188"/>
      <c r="CF171" s="187">
        <v>20549796.719999991</v>
      </c>
      <c r="CG171" s="187"/>
      <c r="CH171" s="187"/>
      <c r="CI171" s="187">
        <f>SUM(CE171:CH171)</f>
        <v>20549796.719999991</v>
      </c>
      <c r="CJ171" s="187">
        <v>8239551.9399999995</v>
      </c>
      <c r="CK171" s="187">
        <v>17476090.070000004</v>
      </c>
      <c r="CL171" s="187">
        <v>2671805.75</v>
      </c>
      <c r="CM171" s="187"/>
      <c r="CN171" s="201">
        <f t="shared" si="53"/>
        <v>28387447.760000005</v>
      </c>
      <c r="CO171" s="251">
        <v>1816105.8734845272</v>
      </c>
      <c r="CP171" s="250">
        <v>699629.16389597743</v>
      </c>
      <c r="CQ171" s="250">
        <v>2515735.037380503</v>
      </c>
      <c r="CR171" s="250">
        <v>1773039.0725809371</v>
      </c>
      <c r="CS171" s="252">
        <v>43066.800903591648</v>
      </c>
      <c r="CT171" s="213">
        <v>2224480.4185576085</v>
      </c>
      <c r="CU171" s="200">
        <v>699629.16389597743</v>
      </c>
      <c r="CV171" s="263">
        <v>2924109.5824535862</v>
      </c>
      <c r="CW171" s="236">
        <f>AL171/('BASES BCE'!M171*1000)</f>
        <v>1.0846242760293954E-2</v>
      </c>
      <c r="CX171" s="237">
        <f>AO171/('BASES BCE'!S171*1000)</f>
        <v>7.9163236186499363E-3</v>
      </c>
      <c r="CY171" s="237">
        <f>AR171/('BASES BCE'!Y171*1000)</f>
        <v>2.0316988614939861E-2</v>
      </c>
      <c r="CZ171" s="279">
        <f>AS171/('BASES BCE'!AE171*1000)</f>
        <v>2.1886911896516932E-2</v>
      </c>
      <c r="DA171" s="281">
        <v>2811825.22</v>
      </c>
      <c r="DB171" s="285">
        <v>12335487.16</v>
      </c>
      <c r="DC171" s="286">
        <v>2811825.22</v>
      </c>
      <c r="DD171" s="286">
        <v>10223153.09</v>
      </c>
      <c r="DE171" s="286">
        <v>2811825.22</v>
      </c>
      <c r="DF171" s="286">
        <v>172</v>
      </c>
      <c r="DG171" s="286">
        <v>9</v>
      </c>
      <c r="DH171" s="286">
        <v>10152.469999999999</v>
      </c>
      <c r="DI171" s="286">
        <v>10296.700000000001</v>
      </c>
      <c r="DJ171" s="309"/>
      <c r="DK171" s="310">
        <v>3030.2184499999998</v>
      </c>
      <c r="DL171" s="315">
        <f t="shared" si="50"/>
        <v>1.9720760689918249</v>
      </c>
      <c r="DM171" s="312">
        <f t="shared" si="51"/>
        <v>1.9986814502597989</v>
      </c>
      <c r="DN171" s="312">
        <f t="shared" si="52"/>
        <v>2.0259795608238247</v>
      </c>
      <c r="DO171" s="312">
        <f t="shared" si="41"/>
        <v>8.2399999907597419</v>
      </c>
      <c r="DP171" s="312">
        <f t="shared" si="42"/>
        <v>8.7168633007300187</v>
      </c>
      <c r="DQ171" s="312">
        <f t="shared" si="43"/>
        <v>8.9524898774212147</v>
      </c>
      <c r="DR171" s="312">
        <f t="shared" si="44"/>
        <v>9.1904265185897742</v>
      </c>
      <c r="DS171" s="312">
        <f t="shared" si="45"/>
        <v>9.4300132058135944</v>
      </c>
      <c r="DT171" s="316">
        <f t="shared" si="46"/>
        <v>9.6722399667258312</v>
      </c>
    </row>
    <row r="172" spans="1:124" x14ac:dyDescent="0.25">
      <c r="A172" s="191">
        <v>15</v>
      </c>
      <c r="B172" s="192" t="s">
        <v>353</v>
      </c>
      <c r="C172" s="2">
        <v>1504</v>
      </c>
      <c r="D172" s="7" t="s">
        <v>170</v>
      </c>
      <c r="E172" s="63">
        <v>35280</v>
      </c>
      <c r="F172" s="41">
        <v>500</v>
      </c>
      <c r="G172" s="33">
        <v>5828</v>
      </c>
      <c r="H172" s="33">
        <v>5500</v>
      </c>
      <c r="I172" s="33">
        <v>2241987.9999999995</v>
      </c>
      <c r="J172" s="33">
        <v>971290.42857142864</v>
      </c>
      <c r="K172" s="33">
        <v>218667.85714285713</v>
      </c>
      <c r="L172" s="33">
        <v>62205</v>
      </c>
      <c r="M172" s="33">
        <v>3282192.2857142868</v>
      </c>
      <c r="N172" s="33">
        <v>208266.99999999991</v>
      </c>
      <c r="O172" s="33">
        <v>97724.000000000044</v>
      </c>
      <c r="P172" s="65">
        <f t="shared" si="38"/>
        <v>7094162.5714285728</v>
      </c>
      <c r="Q172" s="71">
        <v>354</v>
      </c>
      <c r="R172" s="72">
        <v>408</v>
      </c>
      <c r="S172" s="73">
        <f t="shared" si="39"/>
        <v>762</v>
      </c>
      <c r="T172" s="79">
        <v>11873470.285714289</v>
      </c>
      <c r="U172" s="80">
        <v>208862</v>
      </c>
      <c r="V172" s="80">
        <v>945499.99999999988</v>
      </c>
      <c r="W172" s="81">
        <f t="shared" si="40"/>
        <v>13027832.285714289</v>
      </c>
      <c r="X172" s="83">
        <v>722509.00000000035</v>
      </c>
      <c r="Y172" s="85">
        <v>4534355.5714285709</v>
      </c>
      <c r="Z172" s="86">
        <v>95.000000000000014</v>
      </c>
      <c r="AA172" s="333">
        <v>7281.337890625</v>
      </c>
      <c r="AB172" s="333">
        <v>7500.2119140625</v>
      </c>
      <c r="AC172" s="333">
        <v>7726.34814453125</v>
      </c>
      <c r="AD172" s="92">
        <v>7960</v>
      </c>
      <c r="AE172" s="92">
        <v>8401</v>
      </c>
      <c r="AF172" s="92">
        <v>8593</v>
      </c>
      <c r="AG172" s="92">
        <v>8786</v>
      </c>
      <c r="AH172" s="92">
        <v>8978</v>
      </c>
      <c r="AI172" s="93">
        <v>9172</v>
      </c>
      <c r="AJ172" s="166">
        <v>194293.36000000002</v>
      </c>
      <c r="AK172" s="20">
        <v>45223.270000000004</v>
      </c>
      <c r="AL172" s="21">
        <v>281287.99000000011</v>
      </c>
      <c r="AM172" s="101">
        <v>84452.020000000019</v>
      </c>
      <c r="AN172" s="102">
        <v>18375.980000000003</v>
      </c>
      <c r="AO172" s="194">
        <v>165356.51000000004</v>
      </c>
      <c r="AP172" s="197">
        <v>129106.51999999999</v>
      </c>
      <c r="AQ172" s="195">
        <v>125214.67</v>
      </c>
      <c r="AR172" s="219">
        <v>361075.01</v>
      </c>
      <c r="AS172" s="222">
        <v>563117.15999999992</v>
      </c>
      <c r="AT172" s="220">
        <v>641463.53899999999</v>
      </c>
      <c r="AU172" s="240">
        <v>849247.08730000013</v>
      </c>
      <c r="AV172" s="247">
        <v>257047.02999999997</v>
      </c>
      <c r="AW172" s="248">
        <v>1683163.81</v>
      </c>
      <c r="AX172" s="241">
        <v>1221029.9099999999</v>
      </c>
      <c r="AY172" s="173">
        <v>2340269.84</v>
      </c>
      <c r="AZ172" s="173"/>
      <c r="BA172" s="173"/>
      <c r="BB172" s="173"/>
      <c r="BC172" s="173">
        <v>3561299.75</v>
      </c>
      <c r="BD172" s="173">
        <v>1582531.05</v>
      </c>
      <c r="BE172" s="173">
        <v>1237146.96</v>
      </c>
      <c r="BF172" s="173"/>
      <c r="BG172" s="173"/>
      <c r="BH172" s="173"/>
      <c r="BI172" s="174">
        <v>2819678.01</v>
      </c>
      <c r="BJ172" s="176">
        <v>1801379.2099999997</v>
      </c>
      <c r="BK172" s="175">
        <v>3739689.42</v>
      </c>
      <c r="BL172" s="175">
        <v>11054264.850000001</v>
      </c>
      <c r="BM172" s="175"/>
      <c r="BN172" s="175">
        <v>16595333.48</v>
      </c>
      <c r="BO172" s="175">
        <v>2373165.83</v>
      </c>
      <c r="BP172" s="175">
        <v>2360491.25</v>
      </c>
      <c r="BQ172" s="175">
        <v>5192001.01</v>
      </c>
      <c r="BR172" s="175"/>
      <c r="BS172" s="177">
        <v>9925658.0899999999</v>
      </c>
      <c r="BT172" s="181">
        <v>3246622.16</v>
      </c>
      <c r="BU172" s="182">
        <v>10243391.119999999</v>
      </c>
      <c r="BV172" s="182">
        <v>19852598.720000003</v>
      </c>
      <c r="BW172" s="182"/>
      <c r="BX172" s="182"/>
      <c r="BY172" s="182">
        <v>33342612</v>
      </c>
      <c r="BZ172" s="182">
        <v>2686825.69</v>
      </c>
      <c r="CA172" s="182">
        <v>3265965.66</v>
      </c>
      <c r="CB172" s="182">
        <v>5667394.5899999999</v>
      </c>
      <c r="CC172" s="182"/>
      <c r="CD172" s="183">
        <v>11620185.939999999</v>
      </c>
      <c r="CE172" s="188">
        <v>1897209.63</v>
      </c>
      <c r="CF172" s="187">
        <v>6594945.5499999989</v>
      </c>
      <c r="CG172" s="187"/>
      <c r="CH172" s="187"/>
      <c r="CI172" s="187">
        <f>SUM(CE172:CH172)</f>
        <v>8492155.1799999997</v>
      </c>
      <c r="CJ172" s="187">
        <v>3480358.1900000009</v>
      </c>
      <c r="CK172" s="187">
        <v>3702495.8699999996</v>
      </c>
      <c r="CL172" s="187">
        <v>5942879.3600000003</v>
      </c>
      <c r="CM172" s="187"/>
      <c r="CN172" s="201">
        <f t="shared" si="53"/>
        <v>13125733.420000002</v>
      </c>
      <c r="CO172" s="251">
        <v>976382.65802229021</v>
      </c>
      <c r="CP172" s="250">
        <v>362034.72713782429</v>
      </c>
      <c r="CQ172" s="250">
        <v>1338417.3851601146</v>
      </c>
      <c r="CR172" s="250">
        <v>925579.04770227592</v>
      </c>
      <c r="CS172" s="252">
        <v>50803.610320014472</v>
      </c>
      <c r="CT172" s="213">
        <v>1069671.9778022585</v>
      </c>
      <c r="CU172" s="200">
        <v>362034.72713782429</v>
      </c>
      <c r="CV172" s="263">
        <v>1431706.7049400832</v>
      </c>
      <c r="CW172" s="236">
        <f>AL172/('BASES BCE'!M172*1000)</f>
        <v>2.4861127421546576E-2</v>
      </c>
      <c r="CX172" s="237">
        <f>AO172/('BASES BCE'!S172*1000)</f>
        <v>1.2309809188848863E-2</v>
      </c>
      <c r="CY172" s="237">
        <f>AR172/('BASES BCE'!Y172*1000)</f>
        <v>3.0183469526721504E-2</v>
      </c>
      <c r="CZ172" s="279">
        <f>AS172/('BASES BCE'!AE172*1000)</f>
        <v>3.5905633896391814E-2</v>
      </c>
      <c r="DA172" s="281">
        <v>1670291.31</v>
      </c>
      <c r="DB172" s="285">
        <v>6917169.2599999998</v>
      </c>
      <c r="DC172" s="286">
        <v>2041881.3</v>
      </c>
      <c r="DD172" s="286">
        <v>6374150.6699999999</v>
      </c>
      <c r="DE172" s="286">
        <v>1935798.01</v>
      </c>
      <c r="DF172" s="286">
        <v>191</v>
      </c>
      <c r="DG172" s="286">
        <v>15</v>
      </c>
      <c r="DH172" s="286">
        <v>10899.67</v>
      </c>
      <c r="DI172" s="286">
        <v>7956.78</v>
      </c>
      <c r="DJ172" s="309"/>
      <c r="DK172" s="310">
        <v>3506.6079300000001</v>
      </c>
      <c r="DL172" s="315">
        <f t="shared" si="50"/>
        <v>0.97040707890121181</v>
      </c>
      <c r="DM172" s="312">
        <f t="shared" si="51"/>
        <v>0.99462349606671741</v>
      </c>
      <c r="DN172" s="312">
        <f t="shared" si="52"/>
        <v>1.0194442410234397</v>
      </c>
      <c r="DO172" s="312">
        <f t="shared" si="41"/>
        <v>2.2699999996863065</v>
      </c>
      <c r="DP172" s="312">
        <f t="shared" si="42"/>
        <v>2.3957625624829975</v>
      </c>
      <c r="DQ172" s="312">
        <f t="shared" si="43"/>
        <v>2.4505163313196521</v>
      </c>
      <c r="DR172" s="312">
        <f t="shared" si="44"/>
        <v>2.5055552760356643</v>
      </c>
      <c r="DS172" s="312">
        <f t="shared" si="45"/>
        <v>2.5603090448723189</v>
      </c>
      <c r="DT172" s="316">
        <f t="shared" si="46"/>
        <v>2.6156331654676888</v>
      </c>
    </row>
    <row r="173" spans="1:124" x14ac:dyDescent="0.25">
      <c r="A173" s="193">
        <v>15</v>
      </c>
      <c r="B173" s="192" t="s">
        <v>353</v>
      </c>
      <c r="C173" s="2">
        <v>1507</v>
      </c>
      <c r="D173" s="7" t="s">
        <v>171</v>
      </c>
      <c r="E173" s="63">
        <v>43173</v>
      </c>
      <c r="F173" s="41">
        <v>1000</v>
      </c>
      <c r="G173" s="33">
        <v>45573</v>
      </c>
      <c r="H173" s="33"/>
      <c r="I173" s="33">
        <v>1211198</v>
      </c>
      <c r="J173" s="33">
        <v>243291.71428571441</v>
      </c>
      <c r="K173" s="33">
        <v>41088</v>
      </c>
      <c r="L173" s="33">
        <v>1576972.2857142857</v>
      </c>
      <c r="M173" s="33">
        <v>855891.71428571432</v>
      </c>
      <c r="N173" s="33">
        <v>153771.00000000003</v>
      </c>
      <c r="O173" s="33">
        <v>39105.000000000007</v>
      </c>
      <c r="P173" s="65">
        <f t="shared" si="38"/>
        <v>4167890.7142857146</v>
      </c>
      <c r="Q173" s="71">
        <v>209</v>
      </c>
      <c r="R173" s="72">
        <v>154.00000000000003</v>
      </c>
      <c r="S173" s="73">
        <f t="shared" si="39"/>
        <v>363</v>
      </c>
      <c r="T173" s="79">
        <v>8748966.8571428582</v>
      </c>
      <c r="U173" s="80">
        <v>30060</v>
      </c>
      <c r="V173" s="80">
        <v>5583819</v>
      </c>
      <c r="W173" s="81">
        <f t="shared" si="40"/>
        <v>14362845.857142858</v>
      </c>
      <c r="X173" s="83">
        <v>374797.00000000006</v>
      </c>
      <c r="Y173" s="85">
        <v>2717243.7142857141</v>
      </c>
      <c r="Z173" s="86">
        <v>201</v>
      </c>
      <c r="AA173" s="333">
        <v>5975.8212890625</v>
      </c>
      <c r="AB173" s="333">
        <v>6056.44140625</v>
      </c>
      <c r="AC173" s="333">
        <v>6139.16064453125</v>
      </c>
      <c r="AD173" s="92">
        <v>6224</v>
      </c>
      <c r="AE173" s="92">
        <v>6510</v>
      </c>
      <c r="AF173" s="92">
        <v>6558</v>
      </c>
      <c r="AG173" s="92">
        <v>6603</v>
      </c>
      <c r="AH173" s="92">
        <v>6645</v>
      </c>
      <c r="AI173" s="93">
        <v>6685</v>
      </c>
      <c r="AJ173" s="166">
        <v>319121.32</v>
      </c>
      <c r="AK173" s="20">
        <v>188093.19</v>
      </c>
      <c r="AL173" s="21">
        <v>551616.42000000016</v>
      </c>
      <c r="AM173" s="101">
        <v>317105.10000000015</v>
      </c>
      <c r="AN173" s="102">
        <v>233417.72999999998</v>
      </c>
      <c r="AO173" s="194">
        <v>633988.6100000001</v>
      </c>
      <c r="AP173" s="197">
        <v>291981.04000000004</v>
      </c>
      <c r="AQ173" s="195">
        <v>332284.6500000002</v>
      </c>
      <c r="AR173" s="219">
        <v>730703.18000000017</v>
      </c>
      <c r="AS173" s="222">
        <v>1031069.98</v>
      </c>
      <c r="AT173" s="220">
        <v>1117010.1913999999</v>
      </c>
      <c r="AU173" s="240">
        <v>1242514.2210000001</v>
      </c>
      <c r="AV173" s="247">
        <v>10898868.91</v>
      </c>
      <c r="AW173" s="248">
        <v>1398400.17</v>
      </c>
      <c r="AX173" s="242"/>
      <c r="AY173" s="171"/>
      <c r="AZ173" s="171"/>
      <c r="BA173" s="171"/>
      <c r="BB173" s="171"/>
      <c r="BC173" s="171"/>
      <c r="BD173" s="171"/>
      <c r="BE173" s="171"/>
      <c r="BF173" s="171"/>
      <c r="BG173" s="171"/>
      <c r="BH173" s="171"/>
      <c r="BI173" s="172"/>
      <c r="BJ173" s="176"/>
      <c r="BK173" s="175"/>
      <c r="BL173" s="175"/>
      <c r="BM173" s="175"/>
      <c r="BN173" s="175"/>
      <c r="BO173" s="175"/>
      <c r="BP173" s="175"/>
      <c r="BQ173" s="175"/>
      <c r="BR173" s="175"/>
      <c r="BS173" s="177"/>
      <c r="BT173" s="181"/>
      <c r="BU173" s="182"/>
      <c r="BV173" s="182"/>
      <c r="BW173" s="182"/>
      <c r="BX173" s="182"/>
      <c r="BY173" s="182"/>
      <c r="BZ173" s="182"/>
      <c r="CA173" s="182"/>
      <c r="CB173" s="182"/>
      <c r="CC173" s="182"/>
      <c r="CD173" s="183"/>
      <c r="CE173" s="188"/>
      <c r="CF173" s="187"/>
      <c r="CG173" s="187"/>
      <c r="CH173" s="187"/>
      <c r="CI173" s="187"/>
      <c r="CJ173" s="187"/>
      <c r="CK173" s="187"/>
      <c r="CL173" s="187"/>
      <c r="CM173" s="187"/>
      <c r="CN173" s="201"/>
      <c r="CO173" s="257"/>
      <c r="CP173" s="258"/>
      <c r="CQ173" s="258"/>
      <c r="CR173" s="258"/>
      <c r="CS173" s="259"/>
      <c r="CT173" s="264"/>
      <c r="CU173" s="265"/>
      <c r="CV173" s="266"/>
      <c r="CW173" s="236">
        <f>AL173/('BASES BCE'!M173*1000)</f>
        <v>1.4664699046947307E-2</v>
      </c>
      <c r="CX173" s="237">
        <f>AO173/('BASES BCE'!S173*1000)</f>
        <v>1.419497159501458E-2</v>
      </c>
      <c r="CY173" s="237">
        <f>AR173/('BASES BCE'!Y173*1000)</f>
        <v>2.3529425988790341E-2</v>
      </c>
      <c r="CZ173" s="279">
        <f>AS173/('BASES BCE'!AE173*1000)</f>
        <v>5.3125571864381792E-2</v>
      </c>
      <c r="DA173" s="281">
        <v>105973.79</v>
      </c>
      <c r="DB173" s="285">
        <v>4704806.9400000004</v>
      </c>
      <c r="DC173" s="286">
        <v>1556957.73</v>
      </c>
      <c r="DD173" s="286">
        <v>4130883.77</v>
      </c>
      <c r="DE173" s="286">
        <v>443998.73</v>
      </c>
      <c r="DF173" s="286">
        <v>182</v>
      </c>
      <c r="DG173" s="286">
        <v>12</v>
      </c>
      <c r="DH173" s="286">
        <v>16983.2</v>
      </c>
      <c r="DI173" s="286">
        <v>7507.5</v>
      </c>
      <c r="DJ173" s="309">
        <v>0</v>
      </c>
      <c r="DK173" s="310">
        <v>1587.7551000000001</v>
      </c>
      <c r="DL173" s="315">
        <f t="shared" si="50"/>
        <v>35.062143813142214</v>
      </c>
      <c r="DM173" s="312">
        <f t="shared" si="51"/>
        <v>36.335329969181011</v>
      </c>
      <c r="DN173" s="312">
        <f t="shared" si="52"/>
        <v>37.666513695185103</v>
      </c>
      <c r="DO173" s="312">
        <f t="shared" si="41"/>
        <v>3.9200000050385602</v>
      </c>
      <c r="DP173" s="312">
        <f t="shared" si="42"/>
        <v>4.1001285399744578</v>
      </c>
      <c r="DQ173" s="312">
        <f t="shared" si="43"/>
        <v>4.1303599024811826</v>
      </c>
      <c r="DR173" s="312">
        <f t="shared" si="44"/>
        <v>4.1587018048312361</v>
      </c>
      <c r="DS173" s="312">
        <f t="shared" si="45"/>
        <v>4.1851542470246192</v>
      </c>
      <c r="DT173" s="316">
        <f t="shared" si="46"/>
        <v>4.2103470491135564</v>
      </c>
    </row>
    <row r="174" spans="1:124" ht="30" x14ac:dyDescent="0.25">
      <c r="A174" s="191">
        <v>15</v>
      </c>
      <c r="B174" s="192" t="s">
        <v>353</v>
      </c>
      <c r="C174" s="2">
        <v>1509</v>
      </c>
      <c r="D174" s="7" t="s">
        <v>172</v>
      </c>
      <c r="E174" s="63">
        <v>2140</v>
      </c>
      <c r="F174" s="41">
        <v>6128</v>
      </c>
      <c r="G174" s="33">
        <v>2290</v>
      </c>
      <c r="H174" s="33"/>
      <c r="I174" s="33">
        <v>1217454</v>
      </c>
      <c r="J174" s="33">
        <v>155634.42857142858</v>
      </c>
      <c r="K174" s="33">
        <v>183928</v>
      </c>
      <c r="L174" s="33">
        <v>8484</v>
      </c>
      <c r="M174" s="33">
        <v>160697.14285714284</v>
      </c>
      <c r="N174" s="33">
        <v>113067</v>
      </c>
      <c r="O174" s="33">
        <v>27696.999999999993</v>
      </c>
      <c r="P174" s="65">
        <f t="shared" si="38"/>
        <v>1875379.5714285714</v>
      </c>
      <c r="Q174" s="71">
        <v>159</v>
      </c>
      <c r="R174" s="72">
        <v>107.00000000000001</v>
      </c>
      <c r="S174" s="73">
        <f t="shared" si="39"/>
        <v>266</v>
      </c>
      <c r="T174" s="79">
        <v>3556526.1428571432</v>
      </c>
      <c r="U174" s="80"/>
      <c r="V174" s="80">
        <v>525836</v>
      </c>
      <c r="W174" s="81">
        <f t="shared" si="40"/>
        <v>4082362.1428571432</v>
      </c>
      <c r="X174" s="83">
        <v>349883</v>
      </c>
      <c r="Y174" s="85">
        <v>508743.57142857142</v>
      </c>
      <c r="Z174" s="86">
        <v>28</v>
      </c>
      <c r="AA174" s="333">
        <v>3402.837158203125</v>
      </c>
      <c r="AB174" s="333">
        <v>3487.754638671875</v>
      </c>
      <c r="AC174" s="333">
        <v>3574.791259765625</v>
      </c>
      <c r="AD174" s="92">
        <v>3664</v>
      </c>
      <c r="AE174" s="92">
        <v>3856</v>
      </c>
      <c r="AF174" s="92">
        <v>3926</v>
      </c>
      <c r="AG174" s="92">
        <v>3996</v>
      </c>
      <c r="AH174" s="92">
        <v>4065</v>
      </c>
      <c r="AI174" s="93">
        <v>4133</v>
      </c>
      <c r="AJ174" s="166">
        <v>35997.259999999995</v>
      </c>
      <c r="AK174" s="20">
        <v>21941.95</v>
      </c>
      <c r="AL174" s="21">
        <v>66257.55</v>
      </c>
      <c r="AM174" s="101">
        <v>32668.270000000004</v>
      </c>
      <c r="AN174" s="102">
        <v>8832.4199999999983</v>
      </c>
      <c r="AO174" s="194">
        <v>52643.689999999995</v>
      </c>
      <c r="AP174" s="197">
        <v>41143.19</v>
      </c>
      <c r="AQ174" s="195">
        <v>92275.700000000012</v>
      </c>
      <c r="AR174" s="219">
        <v>145676.22</v>
      </c>
      <c r="AS174" s="222">
        <v>162173.22</v>
      </c>
      <c r="AT174" s="220">
        <v>132381.17000000001</v>
      </c>
      <c r="AU174" s="240">
        <v>121668.09639999999</v>
      </c>
      <c r="AV174" s="247">
        <v>0</v>
      </c>
      <c r="AW174" s="248">
        <v>0</v>
      </c>
      <c r="AX174" s="241">
        <v>16536.670000000002</v>
      </c>
      <c r="AY174" s="173">
        <v>2733435.88</v>
      </c>
      <c r="AZ174" s="173"/>
      <c r="BA174" s="173"/>
      <c r="BB174" s="173"/>
      <c r="BC174" s="173">
        <v>2749972.55</v>
      </c>
      <c r="BD174" s="173">
        <v>3904225.73</v>
      </c>
      <c r="BE174" s="173">
        <v>1431303.31</v>
      </c>
      <c r="BF174" s="173"/>
      <c r="BG174" s="173"/>
      <c r="BH174" s="173"/>
      <c r="BI174" s="174">
        <v>5335529.04</v>
      </c>
      <c r="BJ174" s="176">
        <v>66923.55</v>
      </c>
      <c r="BK174" s="175">
        <v>3344613.8299999996</v>
      </c>
      <c r="BL174" s="175"/>
      <c r="BM174" s="175"/>
      <c r="BN174" s="175">
        <v>3411537.3799999994</v>
      </c>
      <c r="BO174" s="175">
        <v>5703144.75</v>
      </c>
      <c r="BP174" s="175">
        <v>3522750.2300000004</v>
      </c>
      <c r="BQ174" s="175"/>
      <c r="BR174" s="175"/>
      <c r="BS174" s="177">
        <v>9225894.9800000004</v>
      </c>
      <c r="BT174" s="181"/>
      <c r="BU174" s="182">
        <v>7125537.8600000003</v>
      </c>
      <c r="BV174" s="182"/>
      <c r="BW174" s="182"/>
      <c r="BX174" s="182"/>
      <c r="BY174" s="182">
        <v>7125537.8600000003</v>
      </c>
      <c r="BZ174" s="182">
        <v>5657582.9899999993</v>
      </c>
      <c r="CA174" s="182">
        <v>4454965.2100000009</v>
      </c>
      <c r="CB174" s="182"/>
      <c r="CC174" s="182"/>
      <c r="CD174" s="183">
        <v>10112548.199999999</v>
      </c>
      <c r="CE174" s="188"/>
      <c r="CF174" s="187">
        <v>4794825.9700000035</v>
      </c>
      <c r="CG174" s="187"/>
      <c r="CH174" s="187"/>
      <c r="CI174" s="187">
        <f>SUM(CE174:CH174)</f>
        <v>4794825.9700000035</v>
      </c>
      <c r="CJ174" s="187">
        <v>6737262.4300000006</v>
      </c>
      <c r="CK174" s="187">
        <v>5300575.9799999995</v>
      </c>
      <c r="CL174" s="187"/>
      <c r="CM174" s="187"/>
      <c r="CN174" s="201">
        <f>SUM(CJ174:CM174)</f>
        <v>12037838.41</v>
      </c>
      <c r="CO174" s="251">
        <v>185493.12555718658</v>
      </c>
      <c r="CP174" s="250">
        <v>147722.38183904969</v>
      </c>
      <c r="CQ174" s="250">
        <v>333215.50739623635</v>
      </c>
      <c r="CR174" s="250">
        <v>183886.56754304006</v>
      </c>
      <c r="CS174" s="252">
        <v>1606.5580141465362</v>
      </c>
      <c r="CT174" s="213">
        <v>182456.04059255298</v>
      </c>
      <c r="CU174" s="200">
        <v>147722.38183904969</v>
      </c>
      <c r="CV174" s="263">
        <v>330178.42243160267</v>
      </c>
      <c r="CW174" s="236">
        <f>AL174/('BASES BCE'!M174*1000)</f>
        <v>1.4144858114894722E-2</v>
      </c>
      <c r="CX174" s="237">
        <f>AO174/('BASES BCE'!S174*1000)</f>
        <v>7.3877609069098798E-3</v>
      </c>
      <c r="CY174" s="237">
        <f>AR174/('BASES BCE'!Y174*1000)</f>
        <v>1.4672771509802417E-2</v>
      </c>
      <c r="CZ174" s="279">
        <f>AS174/('BASES BCE'!AE174*1000)</f>
        <v>2.153741343244266E-2</v>
      </c>
      <c r="DA174" s="281">
        <v>96500</v>
      </c>
      <c r="DB174" s="285">
        <v>3366381.39</v>
      </c>
      <c r="DC174" s="286">
        <v>96500</v>
      </c>
      <c r="DD174" s="286">
        <v>3250190.85</v>
      </c>
      <c r="DE174" s="286">
        <v>96500</v>
      </c>
      <c r="DF174" s="286">
        <v>133</v>
      </c>
      <c r="DG174" s="286">
        <v>8</v>
      </c>
      <c r="DH174" s="286">
        <v>8071.35</v>
      </c>
      <c r="DI174" s="286">
        <v>30000</v>
      </c>
      <c r="DJ174" s="309"/>
      <c r="DK174" s="310">
        <v>502.60631001371701</v>
      </c>
      <c r="DL174" s="315">
        <f t="shared" si="50"/>
        <v>20.713168793390949</v>
      </c>
      <c r="DM174" s="312">
        <f t="shared" si="51"/>
        <v>21.633568365771715</v>
      </c>
      <c r="DN174" s="312">
        <f t="shared" si="52"/>
        <v>22.594901053749336</v>
      </c>
      <c r="DO174" s="312">
        <f t="shared" si="41"/>
        <v>7.2900000000000063</v>
      </c>
      <c r="DP174" s="312">
        <f t="shared" si="42"/>
        <v>7.6720087336244607</v>
      </c>
      <c r="DQ174" s="312">
        <f t="shared" si="43"/>
        <v>7.8112827510917091</v>
      </c>
      <c r="DR174" s="312">
        <f t="shared" si="44"/>
        <v>7.9505567685589584</v>
      </c>
      <c r="DS174" s="312">
        <f t="shared" si="45"/>
        <v>8.0878411572052471</v>
      </c>
      <c r="DT174" s="316">
        <f t="shared" si="46"/>
        <v>8.2231359170305751</v>
      </c>
    </row>
    <row r="175" spans="1:124" x14ac:dyDescent="0.25">
      <c r="A175" s="191">
        <v>16</v>
      </c>
      <c r="B175" s="192" t="s">
        <v>173</v>
      </c>
      <c r="C175" s="2">
        <v>1601</v>
      </c>
      <c r="D175" s="7" t="s">
        <v>173</v>
      </c>
      <c r="E175" s="63">
        <v>608087</v>
      </c>
      <c r="F175" s="41">
        <v>12745</v>
      </c>
      <c r="G175" s="33">
        <v>270935</v>
      </c>
      <c r="H175" s="33">
        <v>135341</v>
      </c>
      <c r="I175" s="33">
        <v>28598385.142857119</v>
      </c>
      <c r="J175" s="33">
        <v>40631618.428571425</v>
      </c>
      <c r="K175" s="33">
        <v>2467587.7142857136</v>
      </c>
      <c r="L175" s="33">
        <v>719159.28571428626</v>
      </c>
      <c r="M175" s="33">
        <v>63159177.142857276</v>
      </c>
      <c r="N175" s="33">
        <v>9665912.2857142929</v>
      </c>
      <c r="O175" s="33">
        <v>1229078.9999999984</v>
      </c>
      <c r="P175" s="65">
        <f t="shared" si="38"/>
        <v>146889940.00000012</v>
      </c>
      <c r="Q175" s="71">
        <v>4484.0000000000009</v>
      </c>
      <c r="R175" s="72">
        <v>4718.0000000000027</v>
      </c>
      <c r="S175" s="73">
        <f t="shared" si="39"/>
        <v>9202.0000000000036</v>
      </c>
      <c r="T175" s="79">
        <v>261898257.28571403</v>
      </c>
      <c r="U175" s="80">
        <v>863182502.99999976</v>
      </c>
      <c r="V175" s="80">
        <v>19968655.714285724</v>
      </c>
      <c r="W175" s="81">
        <f t="shared" si="40"/>
        <v>1145049415.9999993</v>
      </c>
      <c r="X175" s="83">
        <v>16679361.999999985</v>
      </c>
      <c r="Y175" s="85">
        <v>106977542.5714287</v>
      </c>
      <c r="Z175" s="86">
        <v>591.00000000000011</v>
      </c>
      <c r="AA175" s="333">
        <v>55670.09765625</v>
      </c>
      <c r="AB175" s="333">
        <v>57691.60546875</v>
      </c>
      <c r="AC175" s="333">
        <v>59805.19921875</v>
      </c>
      <c r="AD175" s="92">
        <v>62016</v>
      </c>
      <c r="AE175" s="92">
        <v>65804</v>
      </c>
      <c r="AF175" s="92">
        <v>67765</v>
      </c>
      <c r="AG175" s="92">
        <v>69746</v>
      </c>
      <c r="AH175" s="92">
        <v>71759</v>
      </c>
      <c r="AI175" s="93">
        <v>73802</v>
      </c>
      <c r="AJ175" s="166">
        <v>2102870.81</v>
      </c>
      <c r="AK175" s="20">
        <v>1158139.6299999999</v>
      </c>
      <c r="AL175" s="21">
        <v>3833184.09</v>
      </c>
      <c r="AM175" s="101">
        <v>1997914.9400000002</v>
      </c>
      <c r="AN175" s="102">
        <v>1007386.9500000001</v>
      </c>
      <c r="AO175" s="194">
        <v>3634370.24</v>
      </c>
      <c r="AP175" s="197">
        <v>2546302.3899999997</v>
      </c>
      <c r="AQ175" s="195">
        <v>2924252.54</v>
      </c>
      <c r="AR175" s="219">
        <v>6380338.7699999996</v>
      </c>
      <c r="AS175" s="222">
        <v>7952137.580000001</v>
      </c>
      <c r="AT175" s="220">
        <v>9693445.7163999993</v>
      </c>
      <c r="AU175" s="240">
        <v>11011089.495000001</v>
      </c>
      <c r="AV175" s="247">
        <v>2936904.4999999995</v>
      </c>
      <c r="AW175" s="248">
        <v>15875357.099999998</v>
      </c>
      <c r="AX175" s="241">
        <v>29356.99</v>
      </c>
      <c r="AY175" s="173">
        <v>2706344.72</v>
      </c>
      <c r="AZ175" s="173"/>
      <c r="BA175" s="173"/>
      <c r="BB175" s="173"/>
      <c r="BC175" s="173">
        <v>2735701.7100000004</v>
      </c>
      <c r="BD175" s="173">
        <v>101.13</v>
      </c>
      <c r="BE175" s="173">
        <v>1266845.43</v>
      </c>
      <c r="BF175" s="173"/>
      <c r="BG175" s="173"/>
      <c r="BH175" s="173"/>
      <c r="BI175" s="174">
        <v>1266946.5599999998</v>
      </c>
      <c r="BJ175" s="176">
        <v>103190.47</v>
      </c>
      <c r="BK175" s="175">
        <v>3748838.14</v>
      </c>
      <c r="BL175" s="175">
        <v>2318366.96</v>
      </c>
      <c r="BM175" s="175"/>
      <c r="BN175" s="175">
        <v>6170395.5699999994</v>
      </c>
      <c r="BO175" s="175"/>
      <c r="BP175" s="175">
        <v>2078492.96</v>
      </c>
      <c r="BQ175" s="175">
        <v>691526.33</v>
      </c>
      <c r="BR175" s="175"/>
      <c r="BS175" s="177">
        <v>2770019.29</v>
      </c>
      <c r="BT175" s="181"/>
      <c r="BU175" s="182">
        <v>7872879.2799999993</v>
      </c>
      <c r="BV175" s="182">
        <v>8572605.4400000032</v>
      </c>
      <c r="BW175" s="182"/>
      <c r="BX175" s="182">
        <v>190803.99000000002</v>
      </c>
      <c r="BY175" s="182">
        <v>16445484.720000003</v>
      </c>
      <c r="BZ175" s="182">
        <v>368.46</v>
      </c>
      <c r="CA175" s="182">
        <v>2228926.67</v>
      </c>
      <c r="CB175" s="182">
        <v>875505.39</v>
      </c>
      <c r="CC175" s="182"/>
      <c r="CD175" s="183">
        <v>3104800.52</v>
      </c>
      <c r="CE175" s="188"/>
      <c r="CF175" s="187">
        <v>4811187.6100000022</v>
      </c>
      <c r="CG175" s="187">
        <v>53.7</v>
      </c>
      <c r="CH175" s="187"/>
      <c r="CI175" s="187">
        <f>SUM(CE175:CH175)</f>
        <v>4811241.3100000024</v>
      </c>
      <c r="CJ175" s="187">
        <v>5838.68</v>
      </c>
      <c r="CK175" s="187">
        <v>2350011.09</v>
      </c>
      <c r="CL175" s="187">
        <v>964466.88</v>
      </c>
      <c r="CM175" s="187"/>
      <c r="CN175" s="201">
        <f>SUM(CJ175:CM175)</f>
        <v>3320316.65</v>
      </c>
      <c r="CO175" s="251">
        <v>10874763.000814982</v>
      </c>
      <c r="CP175" s="250">
        <v>3277468.7429803559</v>
      </c>
      <c r="CQ175" s="250">
        <v>14152231.743795333</v>
      </c>
      <c r="CR175" s="250">
        <v>10500253.735754831</v>
      </c>
      <c r="CS175" s="252">
        <v>374509.26506015199</v>
      </c>
      <c r="CT175" s="213">
        <v>12199830.83606342</v>
      </c>
      <c r="CU175" s="200">
        <v>3277468.7429803559</v>
      </c>
      <c r="CV175" s="263">
        <v>15477299.579043794</v>
      </c>
      <c r="CW175" s="236">
        <f>AL175/('BASES BCE'!M175*1000)</f>
        <v>7.5290197558447944E-3</v>
      </c>
      <c r="CX175" s="237">
        <f>AO175/('BASES BCE'!S175*1000)</f>
        <v>1.0524585962884006E-2</v>
      </c>
      <c r="CY175" s="237">
        <f>AR175/('BASES BCE'!Y175*1000)</f>
        <v>1.1286559570652636E-2</v>
      </c>
      <c r="CZ175" s="279">
        <f>AS175/('BASES BCE'!AE175*1000)</f>
        <v>9.7459175332808325E-3</v>
      </c>
      <c r="DA175" s="281"/>
      <c r="DB175" s="285">
        <v>26444658.399999999</v>
      </c>
      <c r="DC175" s="286">
        <v>1802536.52</v>
      </c>
      <c r="DD175" s="286">
        <v>21222345.440000001</v>
      </c>
      <c r="DE175" s="286">
        <v>1736150.8</v>
      </c>
      <c r="DF175" s="286">
        <v>184</v>
      </c>
      <c r="DG175" s="286">
        <v>57</v>
      </c>
      <c r="DH175" s="286">
        <v>68587.710000000006</v>
      </c>
      <c r="DI175" s="286">
        <v>3000</v>
      </c>
      <c r="DJ175" s="309">
        <v>500</v>
      </c>
      <c r="DK175" s="310">
        <v>19940.835999999999</v>
      </c>
      <c r="DL175" s="315">
        <f t="shared" si="50"/>
        <v>0.18201796213715665</v>
      </c>
      <c r="DM175" s="312">
        <f t="shared" si="51"/>
        <v>0.18093012495658406</v>
      </c>
      <c r="DN175" s="312">
        <f t="shared" si="52"/>
        <v>0.17985045402324784</v>
      </c>
      <c r="DO175" s="312">
        <f t="shared" si="41"/>
        <v>3.110000002005934</v>
      </c>
      <c r="DP175" s="312">
        <f t="shared" si="42"/>
        <v>3.2999619474328963</v>
      </c>
      <c r="DQ175" s="312">
        <f t="shared" si="43"/>
        <v>3.3983028595190294</v>
      </c>
      <c r="DR175" s="312">
        <f t="shared" si="44"/>
        <v>3.4976467385820738</v>
      </c>
      <c r="DS175" s="312">
        <f t="shared" si="45"/>
        <v>3.5985953648081757</v>
      </c>
      <c r="DT175" s="316">
        <f t="shared" si="46"/>
        <v>3.7010484414996445</v>
      </c>
    </row>
    <row r="176" spans="1:124" x14ac:dyDescent="0.25">
      <c r="A176" s="193">
        <v>16</v>
      </c>
      <c r="B176" s="192" t="s">
        <v>173</v>
      </c>
      <c r="C176" s="2">
        <v>1602</v>
      </c>
      <c r="D176" s="7" t="s">
        <v>174</v>
      </c>
      <c r="E176" s="63">
        <v>31678</v>
      </c>
      <c r="F176" s="41">
        <v>0</v>
      </c>
      <c r="G176" s="33">
        <v>16250</v>
      </c>
      <c r="H176" s="33"/>
      <c r="I176" s="33">
        <v>3992477.0000000005</v>
      </c>
      <c r="J176" s="33">
        <v>1748298.5714285714</v>
      </c>
      <c r="K176" s="33">
        <v>700071.57142857113</v>
      </c>
      <c r="L176" s="33">
        <v>78472.714285714246</v>
      </c>
      <c r="M176" s="33">
        <v>1815299.4285714279</v>
      </c>
      <c r="N176" s="33">
        <v>3083481.0000000019</v>
      </c>
      <c r="O176" s="33">
        <v>190931.99999999994</v>
      </c>
      <c r="P176" s="65">
        <f t="shared" si="38"/>
        <v>11625282.285714287</v>
      </c>
      <c r="Q176" s="71">
        <v>591</v>
      </c>
      <c r="R176" s="72">
        <v>699.99999999999977</v>
      </c>
      <c r="S176" s="73">
        <f t="shared" si="39"/>
        <v>1290.9999999999998</v>
      </c>
      <c r="T176" s="79">
        <v>28351044.857142847</v>
      </c>
      <c r="U176" s="80">
        <v>146028</v>
      </c>
      <c r="V176" s="80">
        <v>902870</v>
      </c>
      <c r="W176" s="81">
        <f t="shared" si="40"/>
        <v>29399942.857142847</v>
      </c>
      <c r="X176" s="83">
        <v>2370628.9999999991</v>
      </c>
      <c r="Y176" s="85">
        <v>4342142.2857142827</v>
      </c>
      <c r="Z176" s="86">
        <v>69</v>
      </c>
      <c r="AA176" s="333">
        <v>10410.5693359375</v>
      </c>
      <c r="AB176" s="333">
        <v>10873.16796875</v>
      </c>
      <c r="AC176" s="333">
        <v>11356.33984375</v>
      </c>
      <c r="AD176" s="92">
        <v>11861</v>
      </c>
      <c r="AE176" s="92">
        <v>12650</v>
      </c>
      <c r="AF176" s="92">
        <v>13142</v>
      </c>
      <c r="AG176" s="92">
        <v>13644</v>
      </c>
      <c r="AH176" s="92">
        <v>14161</v>
      </c>
      <c r="AI176" s="93">
        <v>14692</v>
      </c>
      <c r="AJ176" s="166">
        <v>124717.75999999998</v>
      </c>
      <c r="AK176" s="20">
        <v>129516.47999999998</v>
      </c>
      <c r="AL176" s="21">
        <v>305527.51</v>
      </c>
      <c r="AM176" s="101">
        <v>169942.5</v>
      </c>
      <c r="AN176" s="102">
        <v>125764.31999999996</v>
      </c>
      <c r="AO176" s="194">
        <v>361742.48</v>
      </c>
      <c r="AP176" s="197">
        <v>194345.90000000002</v>
      </c>
      <c r="AQ176" s="195">
        <v>358765.52999999985</v>
      </c>
      <c r="AR176" s="219">
        <v>642356.0199999999</v>
      </c>
      <c r="AS176" s="222">
        <v>826247.57</v>
      </c>
      <c r="AT176" s="220">
        <v>885527.40500000003</v>
      </c>
      <c r="AU176" s="240">
        <v>772607.82719999994</v>
      </c>
      <c r="AV176" s="247">
        <v>855832.44</v>
      </c>
      <c r="AW176" s="248">
        <v>2792434.33</v>
      </c>
      <c r="AX176" s="241">
        <v>7435363.3899999997</v>
      </c>
      <c r="AY176" s="173">
        <v>5755025.5999999996</v>
      </c>
      <c r="AZ176" s="173"/>
      <c r="BA176" s="173"/>
      <c r="BB176" s="173"/>
      <c r="BC176" s="173">
        <v>13190388.989999998</v>
      </c>
      <c r="BD176" s="173">
        <v>6155946.6299999999</v>
      </c>
      <c r="BE176" s="173">
        <v>2822431.25</v>
      </c>
      <c r="BF176" s="173"/>
      <c r="BG176" s="173"/>
      <c r="BH176" s="173"/>
      <c r="BI176" s="174">
        <v>8978377.879999999</v>
      </c>
      <c r="BJ176" s="176">
        <v>11402743.98</v>
      </c>
      <c r="BK176" s="175">
        <v>9379631.1799999997</v>
      </c>
      <c r="BL176" s="175">
        <v>1192690.96</v>
      </c>
      <c r="BM176" s="175">
        <v>0</v>
      </c>
      <c r="BN176" s="175">
        <v>21975066.119999997</v>
      </c>
      <c r="BO176" s="175">
        <v>9438554.3200000003</v>
      </c>
      <c r="BP176" s="175">
        <v>8271814.9699999997</v>
      </c>
      <c r="BQ176" s="175"/>
      <c r="BR176" s="175"/>
      <c r="BS176" s="177">
        <v>17710369.289999999</v>
      </c>
      <c r="BT176" s="181">
        <v>25043715.759999998</v>
      </c>
      <c r="BU176" s="182">
        <v>19466314.519999996</v>
      </c>
      <c r="BV176" s="182">
        <v>4493567.66</v>
      </c>
      <c r="BW176" s="182"/>
      <c r="BX176" s="182"/>
      <c r="BY176" s="182">
        <v>49003597.940000005</v>
      </c>
      <c r="BZ176" s="182">
        <v>10607331.800000001</v>
      </c>
      <c r="CA176" s="182">
        <v>8483509.7000000011</v>
      </c>
      <c r="CB176" s="182"/>
      <c r="CC176" s="182"/>
      <c r="CD176" s="183">
        <v>19090841.5</v>
      </c>
      <c r="CE176" s="188">
        <v>12977381.140000001</v>
      </c>
      <c r="CF176" s="187">
        <v>9166359.2400000002</v>
      </c>
      <c r="CG176" s="187"/>
      <c r="CH176" s="187"/>
      <c r="CI176" s="187">
        <f>SUM(CE176:CH176)</f>
        <v>22143740.380000003</v>
      </c>
      <c r="CJ176" s="187">
        <v>11356406.389999997</v>
      </c>
      <c r="CK176" s="187">
        <v>8692728.0299999993</v>
      </c>
      <c r="CL176" s="187"/>
      <c r="CM176" s="187"/>
      <c r="CN176" s="201">
        <f>SUM(CJ176:CM176)</f>
        <v>20049134.419999994</v>
      </c>
      <c r="CO176" s="251">
        <v>1688284.6399225879</v>
      </c>
      <c r="CP176" s="250">
        <v>484415.41292625689</v>
      </c>
      <c r="CQ176" s="250">
        <v>2172700.0528488448</v>
      </c>
      <c r="CR176" s="250">
        <v>1648931.4938111724</v>
      </c>
      <c r="CS176" s="252">
        <v>39353.14611141551</v>
      </c>
      <c r="CT176" s="213">
        <v>2159220.0998459631</v>
      </c>
      <c r="CU176" s="200">
        <v>484415.41292625689</v>
      </c>
      <c r="CV176" s="263">
        <v>2643635.5127722197</v>
      </c>
      <c r="CW176" s="236">
        <f>AL176/('BASES BCE'!M176*1000)</f>
        <v>1.8276402815158011E-2</v>
      </c>
      <c r="CX176" s="237">
        <f>AO176/('BASES BCE'!S176*1000)</f>
        <v>1.5416214974989661E-2</v>
      </c>
      <c r="CY176" s="237">
        <f>AR176/('BASES BCE'!Y176*1000)</f>
        <v>2.8720385332280048E-2</v>
      </c>
      <c r="CZ176" s="279">
        <f>AS176/('BASES BCE'!AE176*1000)</f>
        <v>3.7821942471983928E-2</v>
      </c>
      <c r="DA176" s="281">
        <v>9240</v>
      </c>
      <c r="DB176" s="285">
        <v>5900459.4199999999</v>
      </c>
      <c r="DC176" s="286">
        <v>915702.6</v>
      </c>
      <c r="DD176" s="286">
        <v>5069165.8099999996</v>
      </c>
      <c r="DE176" s="286">
        <v>807371.89</v>
      </c>
      <c r="DF176" s="286">
        <v>29</v>
      </c>
      <c r="DG176" s="286">
        <v>9</v>
      </c>
      <c r="DH176" s="286">
        <v>8061.93</v>
      </c>
      <c r="DI176" s="286">
        <v>1000</v>
      </c>
      <c r="DJ176" s="309">
        <v>0</v>
      </c>
      <c r="DK176" s="310">
        <v>528.56506238859197</v>
      </c>
      <c r="DL176" s="315">
        <f t="shared" si="50"/>
        <v>11.342607710867018</v>
      </c>
      <c r="DM176" s="312">
        <f t="shared" si="51"/>
        <v>11.645504359415835</v>
      </c>
      <c r="DN176" s="312">
        <f t="shared" si="52"/>
        <v>11.957997301753116</v>
      </c>
      <c r="DO176" s="312">
        <f t="shared" si="41"/>
        <v>22.439999999999994</v>
      </c>
      <c r="DP176" s="312">
        <f t="shared" si="42"/>
        <v>23.932720681224172</v>
      </c>
      <c r="DQ176" s="312">
        <f t="shared" si="43"/>
        <v>24.863542702976133</v>
      </c>
      <c r="DR176" s="312">
        <f t="shared" si="44"/>
        <v>25.813283871511668</v>
      </c>
      <c r="DS176" s="312">
        <f t="shared" si="45"/>
        <v>26.791403760222568</v>
      </c>
      <c r="DT176" s="316">
        <f t="shared" si="46"/>
        <v>27.796010454430476</v>
      </c>
    </row>
    <row r="177" spans="1:124" x14ac:dyDescent="0.25">
      <c r="A177" s="191">
        <v>16</v>
      </c>
      <c r="B177" s="192" t="s">
        <v>173</v>
      </c>
      <c r="C177" s="2">
        <v>1603</v>
      </c>
      <c r="D177" s="7" t="s">
        <v>175</v>
      </c>
      <c r="E177" s="63"/>
      <c r="F177" s="41">
        <v>0</v>
      </c>
      <c r="G177" s="33">
        <v>600</v>
      </c>
      <c r="H177" s="33"/>
      <c r="I177" s="33">
        <v>1567484</v>
      </c>
      <c r="J177" s="33">
        <v>163523</v>
      </c>
      <c r="K177" s="33">
        <v>89601</v>
      </c>
      <c r="L177" s="33">
        <v>18066</v>
      </c>
      <c r="M177" s="33">
        <v>297268.57142857148</v>
      </c>
      <c r="N177" s="33">
        <v>55986</v>
      </c>
      <c r="O177" s="33">
        <v>24796.000000000004</v>
      </c>
      <c r="P177" s="65">
        <f t="shared" si="38"/>
        <v>2217324.5714285714</v>
      </c>
      <c r="Q177" s="71">
        <v>171</v>
      </c>
      <c r="R177" s="72">
        <v>147</v>
      </c>
      <c r="S177" s="73">
        <f t="shared" si="39"/>
        <v>318</v>
      </c>
      <c r="T177" s="79">
        <v>3242731.1428571432</v>
      </c>
      <c r="U177" s="80">
        <v>60162.857142857152</v>
      </c>
      <c r="V177" s="80">
        <v>276093</v>
      </c>
      <c r="W177" s="81">
        <f t="shared" si="40"/>
        <v>3578987.0000000005</v>
      </c>
      <c r="X177" s="83">
        <v>284822</v>
      </c>
      <c r="Y177" s="85">
        <v>568458.57142857148</v>
      </c>
      <c r="Z177" s="86">
        <v>18</v>
      </c>
      <c r="AA177" s="333">
        <v>3629.59033203125</v>
      </c>
      <c r="AB177" s="333">
        <v>3607.89794921875</v>
      </c>
      <c r="AC177" s="333">
        <v>3586.368408203125</v>
      </c>
      <c r="AD177" s="92">
        <v>3565</v>
      </c>
      <c r="AE177" s="92">
        <v>3747</v>
      </c>
      <c r="AF177" s="92">
        <v>3796</v>
      </c>
      <c r="AG177" s="92">
        <v>3844</v>
      </c>
      <c r="AH177" s="92">
        <v>3892</v>
      </c>
      <c r="AI177" s="93">
        <v>3937</v>
      </c>
      <c r="AJ177" s="166">
        <v>36783.56</v>
      </c>
      <c r="AK177" s="20">
        <v>20455.16</v>
      </c>
      <c r="AL177" s="21">
        <v>66352.66</v>
      </c>
      <c r="AM177" s="101">
        <v>57136.800000000003</v>
      </c>
      <c r="AN177" s="102">
        <v>4324.0099999999993</v>
      </c>
      <c r="AO177" s="194">
        <v>72734.62</v>
      </c>
      <c r="AP177" s="197">
        <v>48509.440000000002</v>
      </c>
      <c r="AQ177" s="195">
        <v>66972.33</v>
      </c>
      <c r="AR177" s="219">
        <v>145724.80000000002</v>
      </c>
      <c r="AS177" s="222">
        <v>178639.59</v>
      </c>
      <c r="AT177" s="220">
        <v>182876.2035</v>
      </c>
      <c r="AU177" s="240">
        <v>194106.90679999997</v>
      </c>
      <c r="AV177" s="247">
        <v>91326.84</v>
      </c>
      <c r="AW177" s="248">
        <v>377966.64</v>
      </c>
      <c r="AX177" s="241">
        <v>5054466.3599999994</v>
      </c>
      <c r="AY177" s="173">
        <v>14954780.039999999</v>
      </c>
      <c r="AZ177" s="173"/>
      <c r="BA177" s="173">
        <v>218.17</v>
      </c>
      <c r="BB177" s="173"/>
      <c r="BC177" s="173">
        <v>20009464.57</v>
      </c>
      <c r="BD177" s="173">
        <v>13542563.870000001</v>
      </c>
      <c r="BE177" s="173">
        <v>6151189.7699999996</v>
      </c>
      <c r="BF177" s="173"/>
      <c r="BG177" s="173"/>
      <c r="BH177" s="173"/>
      <c r="BI177" s="174">
        <v>19693753.640000001</v>
      </c>
      <c r="BJ177" s="176">
        <v>6214857.3500000006</v>
      </c>
      <c r="BK177" s="175">
        <v>20037879.129999995</v>
      </c>
      <c r="BL177" s="175">
        <v>631508.68000000005</v>
      </c>
      <c r="BM177" s="175">
        <v>277.19</v>
      </c>
      <c r="BN177" s="175">
        <v>26884522.349999998</v>
      </c>
      <c r="BO177" s="175">
        <v>18820252.009999994</v>
      </c>
      <c r="BP177" s="175">
        <v>15459402.189999999</v>
      </c>
      <c r="BQ177" s="175"/>
      <c r="BR177" s="175"/>
      <c r="BS177" s="177">
        <v>34279654.199999996</v>
      </c>
      <c r="BT177" s="181">
        <v>12443537.74</v>
      </c>
      <c r="BU177" s="182">
        <v>45231873.959999993</v>
      </c>
      <c r="BV177" s="182">
        <v>3097750.28</v>
      </c>
      <c r="BW177" s="182"/>
      <c r="BX177" s="182"/>
      <c r="BY177" s="182">
        <v>60773161.980000004</v>
      </c>
      <c r="BZ177" s="182">
        <v>21631554.050000001</v>
      </c>
      <c r="CA177" s="182">
        <v>17953965.490000002</v>
      </c>
      <c r="CB177" s="182"/>
      <c r="CC177" s="182"/>
      <c r="CD177" s="183">
        <v>39585519.540000007</v>
      </c>
      <c r="CE177" s="188">
        <v>5486467.1200000001</v>
      </c>
      <c r="CF177" s="187">
        <v>26610980.160000008</v>
      </c>
      <c r="CG177" s="187"/>
      <c r="CH177" s="187"/>
      <c r="CI177" s="187">
        <f>SUM(CE177:CH177)</f>
        <v>32097447.280000009</v>
      </c>
      <c r="CJ177" s="187">
        <v>21736702.940000001</v>
      </c>
      <c r="CK177" s="187">
        <v>21608943.379999995</v>
      </c>
      <c r="CL177" s="187"/>
      <c r="CM177" s="187"/>
      <c r="CN177" s="201">
        <f>SUM(CJ177:CM177)</f>
        <v>43345646.319999993</v>
      </c>
      <c r="CO177" s="251">
        <v>191158.02804353798</v>
      </c>
      <c r="CP177" s="250">
        <v>129440.70968693272</v>
      </c>
      <c r="CQ177" s="250">
        <v>320598.7377304706</v>
      </c>
      <c r="CR177" s="250">
        <v>183445.83529827368</v>
      </c>
      <c r="CS177" s="252">
        <v>7712.1927452642794</v>
      </c>
      <c r="CT177" s="213">
        <v>175202.02421599368</v>
      </c>
      <c r="CU177" s="200">
        <v>129440.70968693272</v>
      </c>
      <c r="CV177" s="263">
        <v>304642.73390292644</v>
      </c>
      <c r="CW177" s="236">
        <f>AL177/('BASES BCE'!M177*1000)</f>
        <v>8.4894691191250253E-3</v>
      </c>
      <c r="CX177" s="237">
        <f>AO177/('BASES BCE'!S177*1000)</f>
        <v>6.5481582852537365E-3</v>
      </c>
      <c r="CY177" s="237">
        <f>AR177/('BASES BCE'!Y177*1000)</f>
        <v>1.2926171049554921E-2</v>
      </c>
      <c r="CZ177" s="279">
        <f>AS177/('BASES BCE'!AE177*1000)</f>
        <v>1.272633116039136E-2</v>
      </c>
      <c r="DA177" s="281">
        <v>13300</v>
      </c>
      <c r="DB177" s="285">
        <v>3353840.93</v>
      </c>
      <c r="DC177" s="286">
        <v>169104.94</v>
      </c>
      <c r="DD177" s="286">
        <v>3109833</v>
      </c>
      <c r="DE177" s="286">
        <v>133602.19</v>
      </c>
      <c r="DF177" s="286">
        <v>237</v>
      </c>
      <c r="DG177" s="286">
        <v>13</v>
      </c>
      <c r="DH177" s="286">
        <v>4999.74</v>
      </c>
      <c r="DI177" s="286">
        <v>2665</v>
      </c>
      <c r="DJ177" s="309">
        <v>0</v>
      </c>
      <c r="DK177" s="310">
        <v>313.54441512752902</v>
      </c>
      <c r="DL177" s="315">
        <f t="shared" si="50"/>
        <v>6668.448787868153</v>
      </c>
      <c r="DM177" s="312">
        <f t="shared" si="51"/>
        <v>6820.856621318364</v>
      </c>
      <c r="DN177" s="312">
        <f t="shared" si="52"/>
        <v>6978.4714523141556</v>
      </c>
      <c r="DO177" s="312">
        <f t="shared" si="41"/>
        <v>11.369999999999985</v>
      </c>
      <c r="DP177" s="312">
        <f t="shared" si="42"/>
        <v>11.950460028050474</v>
      </c>
      <c r="DQ177" s="312">
        <f t="shared" si="43"/>
        <v>12.106737727910222</v>
      </c>
      <c r="DR177" s="312">
        <f t="shared" si="44"/>
        <v>12.259826086956505</v>
      </c>
      <c r="DS177" s="312">
        <f t="shared" si="45"/>
        <v>12.412914446002787</v>
      </c>
      <c r="DT177" s="316">
        <f t="shared" si="46"/>
        <v>12.556434782608678</v>
      </c>
    </row>
    <row r="178" spans="1:124" x14ac:dyDescent="0.25">
      <c r="A178" s="193">
        <v>16</v>
      </c>
      <c r="B178" s="192" t="s">
        <v>173</v>
      </c>
      <c r="C178" s="2">
        <v>1604</v>
      </c>
      <c r="D178" s="7" t="s">
        <v>176</v>
      </c>
      <c r="E178" s="63">
        <v>400</v>
      </c>
      <c r="F178" s="41">
        <v>0</v>
      </c>
      <c r="G178" s="33">
        <v>16900</v>
      </c>
      <c r="H178" s="33"/>
      <c r="I178" s="33">
        <v>550180.85714285716</v>
      </c>
      <c r="J178" s="33">
        <v>122317.14285714288</v>
      </c>
      <c r="K178" s="33">
        <v>205455</v>
      </c>
      <c r="L178" s="33">
        <v>3168.0000000000005</v>
      </c>
      <c r="M178" s="33">
        <v>177147.42857142861</v>
      </c>
      <c r="N178" s="33">
        <v>134316</v>
      </c>
      <c r="O178" s="33">
        <v>20988</v>
      </c>
      <c r="P178" s="65">
        <f t="shared" si="38"/>
        <v>1230472.4285714286</v>
      </c>
      <c r="Q178" s="71">
        <v>131</v>
      </c>
      <c r="R178" s="72">
        <v>107.00000000000001</v>
      </c>
      <c r="S178" s="73">
        <f t="shared" si="39"/>
        <v>238</v>
      </c>
      <c r="T178" s="79">
        <v>4040600.8571428573</v>
      </c>
      <c r="U178" s="80">
        <v>1440</v>
      </c>
      <c r="V178" s="80">
        <v>45660</v>
      </c>
      <c r="W178" s="81">
        <f t="shared" si="40"/>
        <v>4087700.8571428573</v>
      </c>
      <c r="X178" s="83">
        <v>243036.00000000006</v>
      </c>
      <c r="Y178" s="85">
        <v>508087.57142857136</v>
      </c>
      <c r="Z178" s="87"/>
      <c r="AA178" s="333">
        <v>5995.30615234375</v>
      </c>
      <c r="AB178" s="333">
        <v>6155.40673828125</v>
      </c>
      <c r="AC178" s="333">
        <v>6320.57958984375</v>
      </c>
      <c r="AD178" s="92">
        <v>6491</v>
      </c>
      <c r="AE178" s="92">
        <v>6852</v>
      </c>
      <c r="AF178" s="92">
        <v>6996</v>
      </c>
      <c r="AG178" s="92">
        <v>7139</v>
      </c>
      <c r="AH178" s="92">
        <v>7281</v>
      </c>
      <c r="AI178" s="93">
        <v>7424</v>
      </c>
      <c r="AJ178" s="166">
        <v>62009.75</v>
      </c>
      <c r="AK178" s="20">
        <v>21110.05</v>
      </c>
      <c r="AL178" s="21">
        <v>88947.76999999999</v>
      </c>
      <c r="AM178" s="101">
        <v>72892.570000000007</v>
      </c>
      <c r="AN178" s="102">
        <v>13359.689999999999</v>
      </c>
      <c r="AO178" s="194">
        <v>94109.360000000015</v>
      </c>
      <c r="AP178" s="197">
        <v>118361.61</v>
      </c>
      <c r="AQ178" s="195">
        <v>242455.67999999999</v>
      </c>
      <c r="AR178" s="219">
        <v>372845.81000000006</v>
      </c>
      <c r="AS178" s="222">
        <v>308349.32999999996</v>
      </c>
      <c r="AT178" s="220">
        <v>364081.71</v>
      </c>
      <c r="AU178" s="240">
        <v>406644.40620000003</v>
      </c>
      <c r="AV178" s="247">
        <v>34276.480000000003</v>
      </c>
      <c r="AW178" s="248">
        <v>333729.8</v>
      </c>
      <c r="AX178" s="241">
        <v>1030.0899999999999</v>
      </c>
      <c r="AY178" s="173">
        <v>1520122</v>
      </c>
      <c r="AZ178" s="173"/>
      <c r="BA178" s="173"/>
      <c r="BB178" s="173"/>
      <c r="BC178" s="173">
        <v>1521152.09</v>
      </c>
      <c r="BD178" s="173"/>
      <c r="BE178" s="173">
        <v>681173.99</v>
      </c>
      <c r="BF178" s="173"/>
      <c r="BG178" s="173"/>
      <c r="BH178" s="173"/>
      <c r="BI178" s="174">
        <v>681173.99</v>
      </c>
      <c r="BJ178" s="176">
        <v>1099.54</v>
      </c>
      <c r="BK178" s="175">
        <v>2614309.2000000002</v>
      </c>
      <c r="BL178" s="175"/>
      <c r="BM178" s="175"/>
      <c r="BN178" s="175">
        <v>2615408.7400000002</v>
      </c>
      <c r="BO178" s="175"/>
      <c r="BP178" s="175">
        <v>1651498.46</v>
      </c>
      <c r="BQ178" s="175"/>
      <c r="BR178" s="175"/>
      <c r="BS178" s="177">
        <v>1651498.46</v>
      </c>
      <c r="BT178" s="181"/>
      <c r="BU178" s="182">
        <v>6169313.2000000002</v>
      </c>
      <c r="BV178" s="182"/>
      <c r="BW178" s="182"/>
      <c r="BX178" s="182"/>
      <c r="BY178" s="182">
        <v>6169313.2000000002</v>
      </c>
      <c r="BZ178" s="182"/>
      <c r="CA178" s="182">
        <v>2097443.96</v>
      </c>
      <c r="CB178" s="182"/>
      <c r="CC178" s="182"/>
      <c r="CD178" s="183">
        <v>2097443.96</v>
      </c>
      <c r="CE178" s="188"/>
      <c r="CF178" s="187">
        <v>3499153.55</v>
      </c>
      <c r="CG178" s="187"/>
      <c r="CH178" s="187"/>
      <c r="CI178" s="187">
        <f>SUM(CE178:CH178)</f>
        <v>3499153.55</v>
      </c>
      <c r="CJ178" s="187"/>
      <c r="CK178" s="187">
        <v>2499784.1900000004</v>
      </c>
      <c r="CL178" s="187"/>
      <c r="CM178" s="187"/>
      <c r="CN178" s="201">
        <f>SUM(CJ178:CM178)</f>
        <v>2499784.1900000004</v>
      </c>
      <c r="CO178" s="257"/>
      <c r="CP178" s="258"/>
      <c r="CQ178" s="258"/>
      <c r="CR178" s="258"/>
      <c r="CS178" s="259"/>
      <c r="CT178" s="264"/>
      <c r="CU178" s="265"/>
      <c r="CV178" s="266"/>
      <c r="CW178" s="236">
        <f>AL178/('BASES BCE'!M178*1000)</f>
        <v>8.8986299409508206E-3</v>
      </c>
      <c r="CX178" s="237">
        <f>AO178/('BASES BCE'!S178*1000)</f>
        <v>7.8328965343185761E-3</v>
      </c>
      <c r="CY178" s="237">
        <f>AR178/('BASES BCE'!Y178*1000)</f>
        <v>2.8473024028293593E-2</v>
      </c>
      <c r="CZ178" s="279">
        <f>AS178/('BASES BCE'!AE178*1000)</f>
        <v>2.1213529076202334E-2</v>
      </c>
      <c r="DA178" s="281">
        <v>22400</v>
      </c>
      <c r="DB178" s="285">
        <v>8348843.0999999996</v>
      </c>
      <c r="DC178" s="286">
        <v>705864.9</v>
      </c>
      <c r="DD178" s="286">
        <v>7065897.2599999998</v>
      </c>
      <c r="DE178" s="286">
        <v>655629.96</v>
      </c>
      <c r="DF178" s="286">
        <v>73</v>
      </c>
      <c r="DG178" s="286">
        <v>22</v>
      </c>
      <c r="DH178" s="286">
        <v>7003.62</v>
      </c>
      <c r="DI178" s="286">
        <v>10000</v>
      </c>
      <c r="DJ178" s="309">
        <v>0</v>
      </c>
      <c r="DK178" s="310">
        <v>8891.7808199999999</v>
      </c>
      <c r="DL178" s="315">
        <f t="shared" si="50"/>
        <v>8.9967064873625624</v>
      </c>
      <c r="DM178" s="312">
        <f t="shared" si="51"/>
        <v>9.2086710224375512</v>
      </c>
      <c r="DN178" s="312">
        <f t="shared" si="52"/>
        <v>9.4259889915954993</v>
      </c>
      <c r="DO178" s="312">
        <f t="shared" si="41"/>
        <v>0.73000000015744881</v>
      </c>
      <c r="DP178" s="312">
        <f t="shared" si="42"/>
        <v>0.77059929149265738</v>
      </c>
      <c r="DQ178" s="312">
        <f t="shared" si="43"/>
        <v>0.78679402266238052</v>
      </c>
      <c r="DR178" s="312">
        <f t="shared" si="44"/>
        <v>0.80287629042120268</v>
      </c>
      <c r="DS178" s="312">
        <f t="shared" si="45"/>
        <v>0.81884609476912407</v>
      </c>
      <c r="DT178" s="316">
        <f t="shared" si="46"/>
        <v>0.83492836252794633</v>
      </c>
    </row>
    <row r="179" spans="1:124" x14ac:dyDescent="0.25">
      <c r="A179" s="191">
        <v>17</v>
      </c>
      <c r="B179" s="192" t="s">
        <v>145</v>
      </c>
      <c r="C179" s="2">
        <v>1701</v>
      </c>
      <c r="D179" s="7" t="s">
        <v>177</v>
      </c>
      <c r="E179" s="63">
        <v>327635374.00000012</v>
      </c>
      <c r="F179" s="41">
        <v>165344449</v>
      </c>
      <c r="G179" s="33">
        <v>67553317</v>
      </c>
      <c r="H179" s="33">
        <v>24826057.000000037</v>
      </c>
      <c r="I179" s="33">
        <v>6326237093.7142782</v>
      </c>
      <c r="J179" s="33">
        <v>4748628720.7142925</v>
      </c>
      <c r="K179" s="33">
        <v>601037930.14285803</v>
      </c>
      <c r="L179" s="33">
        <v>664086010.85714447</v>
      </c>
      <c r="M179" s="33">
        <v>10285935442.999956</v>
      </c>
      <c r="N179" s="33">
        <v>6588592434.5714293</v>
      </c>
      <c r="O179" s="33">
        <v>264519083</v>
      </c>
      <c r="P179" s="65">
        <f t="shared" si="38"/>
        <v>29736760538.999958</v>
      </c>
      <c r="Q179" s="71">
        <v>316123.00000000023</v>
      </c>
      <c r="R179" s="72">
        <v>230943.99999999956</v>
      </c>
      <c r="S179" s="73">
        <f t="shared" si="39"/>
        <v>547066.99999999977</v>
      </c>
      <c r="T179" s="79">
        <v>65650907786.714424</v>
      </c>
      <c r="U179" s="80">
        <v>1280184310.2857168</v>
      </c>
      <c r="V179" s="80">
        <v>4296751051.2857094</v>
      </c>
      <c r="W179" s="81">
        <f t="shared" si="40"/>
        <v>71227843148.285843</v>
      </c>
      <c r="X179" s="83">
        <v>23445992707.71426</v>
      </c>
      <c r="Y179" s="85">
        <v>16299688104.714291</v>
      </c>
      <c r="Z179" s="86">
        <v>14906.999999999975</v>
      </c>
      <c r="AA179" s="333">
        <v>2090854.875</v>
      </c>
      <c r="AB179" s="333">
        <v>2138641.5</v>
      </c>
      <c r="AC179" s="333">
        <v>2188060.75</v>
      </c>
      <c r="AD179" s="92">
        <v>2239191</v>
      </c>
      <c r="AE179" s="92">
        <v>2365973</v>
      </c>
      <c r="AF179" s="92">
        <v>2412427</v>
      </c>
      <c r="AG179" s="92">
        <v>2458900</v>
      </c>
      <c r="AH179" s="92">
        <v>2505344</v>
      </c>
      <c r="AI179" s="93">
        <v>2551721</v>
      </c>
      <c r="AJ179" s="166">
        <v>1224210324.2100005</v>
      </c>
      <c r="AK179" s="20">
        <v>1840862990.1600008</v>
      </c>
      <c r="AL179" s="21">
        <v>3416758510.6600003</v>
      </c>
      <c r="AM179" s="101">
        <v>1329151893.0800002</v>
      </c>
      <c r="AN179" s="102">
        <v>1859360061.9199998</v>
      </c>
      <c r="AO179" s="194">
        <v>3681114319.5200005</v>
      </c>
      <c r="AP179" s="197">
        <v>1223836516.3199995</v>
      </c>
      <c r="AQ179" s="195">
        <v>2279267897.1300001</v>
      </c>
      <c r="AR179" s="219">
        <v>4462085189.079999</v>
      </c>
      <c r="AS179" s="222">
        <v>5177878846.283</v>
      </c>
      <c r="AT179" s="220">
        <v>5761456820.0221996</v>
      </c>
      <c r="AU179" s="240">
        <v>5597691026.0239</v>
      </c>
      <c r="AV179" s="247">
        <v>904160669.80000007</v>
      </c>
      <c r="AW179" s="248">
        <v>1293555168.9400001</v>
      </c>
      <c r="AX179" s="242"/>
      <c r="AY179" s="171"/>
      <c r="AZ179" s="171"/>
      <c r="BA179" s="171"/>
      <c r="BB179" s="171"/>
      <c r="BC179" s="171"/>
      <c r="BD179" s="171"/>
      <c r="BE179" s="171"/>
      <c r="BF179" s="171"/>
      <c r="BG179" s="171"/>
      <c r="BH179" s="171"/>
      <c r="BI179" s="172"/>
      <c r="BJ179" s="176"/>
      <c r="BK179" s="175"/>
      <c r="BL179" s="175"/>
      <c r="BM179" s="175"/>
      <c r="BN179" s="175"/>
      <c r="BO179" s="175"/>
      <c r="BP179" s="175"/>
      <c r="BQ179" s="175"/>
      <c r="BR179" s="175"/>
      <c r="BS179" s="177"/>
      <c r="BT179" s="181"/>
      <c r="BU179" s="182"/>
      <c r="BV179" s="182"/>
      <c r="BW179" s="182"/>
      <c r="BX179" s="182"/>
      <c r="BY179" s="182"/>
      <c r="BZ179" s="182"/>
      <c r="CA179" s="182"/>
      <c r="CB179" s="182"/>
      <c r="CC179" s="182"/>
      <c r="CD179" s="183"/>
      <c r="CE179" s="188"/>
      <c r="CF179" s="187"/>
      <c r="CG179" s="187"/>
      <c r="CH179" s="187"/>
      <c r="CI179" s="187"/>
      <c r="CJ179" s="187"/>
      <c r="CK179" s="187"/>
      <c r="CL179" s="187"/>
      <c r="CM179" s="187"/>
      <c r="CN179" s="201"/>
      <c r="CO179" s="251">
        <v>570523695.71026814</v>
      </c>
      <c r="CP179" s="250">
        <v>145617936.45178866</v>
      </c>
      <c r="CQ179" s="250">
        <v>716141632.16205597</v>
      </c>
      <c r="CR179" s="250">
        <v>561201865.38161027</v>
      </c>
      <c r="CS179" s="252">
        <v>9321830.3286568522</v>
      </c>
      <c r="CT179" s="213">
        <v>659511390.19131684</v>
      </c>
      <c r="CU179" s="200">
        <v>145617936.45178866</v>
      </c>
      <c r="CV179" s="263">
        <v>805129326.64310515</v>
      </c>
      <c r="CW179" s="236">
        <f>AL179/('BASES BCE'!M179*1000)</f>
        <v>0.31069709200159085</v>
      </c>
      <c r="CX179" s="237">
        <f>AO179/('BASES BCE'!S179*1000)</f>
        <v>0.32073045968869085</v>
      </c>
      <c r="CY179" s="237">
        <f>AR179/('BASES BCE'!Y179*1000)</f>
        <v>0.3718537972273997</v>
      </c>
      <c r="CZ179" s="279">
        <f>AS179/('BASES BCE'!AE179*1000)</f>
        <v>0.41074554639685146</v>
      </c>
      <c r="DA179" s="281">
        <v>10378117.23</v>
      </c>
      <c r="DB179" s="285">
        <v>702809333.05999994</v>
      </c>
      <c r="DC179" s="286">
        <v>114008620.75</v>
      </c>
      <c r="DD179" s="286">
        <v>275796119.72000003</v>
      </c>
      <c r="DE179" s="286">
        <v>77378059.890000001</v>
      </c>
      <c r="DF179" s="286">
        <v>11917</v>
      </c>
      <c r="DG179" s="286">
        <v>1322</v>
      </c>
      <c r="DH179" s="286">
        <v>1905552.11</v>
      </c>
      <c r="DI179" s="286">
        <v>36661</v>
      </c>
      <c r="DJ179" s="309">
        <v>0</v>
      </c>
      <c r="DK179" s="310">
        <v>4217.9648500000003</v>
      </c>
      <c r="DL179" s="315">
        <f t="shared" si="50"/>
        <v>17.627139839726258</v>
      </c>
      <c r="DM179" s="312">
        <f t="shared" si="51"/>
        <v>18.157486690530387</v>
      </c>
      <c r="DN179" s="312">
        <f t="shared" si="52"/>
        <v>18.709098610079693</v>
      </c>
      <c r="DO179" s="312">
        <f t="shared" si="41"/>
        <v>530.87000001908496</v>
      </c>
      <c r="DP179" s="312">
        <f t="shared" si="42"/>
        <v>560.92762366191835</v>
      </c>
      <c r="DQ179" s="312">
        <f t="shared" si="43"/>
        <v>571.94099187431584</v>
      </c>
      <c r="DR179" s="312">
        <f t="shared" si="44"/>
        <v>582.95886462875569</v>
      </c>
      <c r="DS179" s="312">
        <f t="shared" si="45"/>
        <v>593.9698620295519</v>
      </c>
      <c r="DT179" s="316">
        <f t="shared" si="46"/>
        <v>604.96497499261989</v>
      </c>
    </row>
    <row r="180" spans="1:124" x14ac:dyDescent="0.25">
      <c r="A180" s="193">
        <v>17</v>
      </c>
      <c r="B180" s="192" t="s">
        <v>145</v>
      </c>
      <c r="C180" s="2">
        <v>1702</v>
      </c>
      <c r="D180" s="7" t="s">
        <v>178</v>
      </c>
      <c r="E180" s="63">
        <v>1013608.9999999993</v>
      </c>
      <c r="F180" s="41">
        <v>48105</v>
      </c>
      <c r="G180" s="33">
        <v>341067</v>
      </c>
      <c r="H180" s="33">
        <v>9839</v>
      </c>
      <c r="I180" s="33">
        <v>32965987.428571414</v>
      </c>
      <c r="J180" s="33">
        <v>50024086.857142873</v>
      </c>
      <c r="K180" s="33">
        <v>3058008.8571428549</v>
      </c>
      <c r="L180" s="33">
        <v>5294103.142857152</v>
      </c>
      <c r="M180" s="33">
        <v>63131799.285714395</v>
      </c>
      <c r="N180" s="33">
        <v>17910790.285714276</v>
      </c>
      <c r="O180" s="33">
        <v>994162.00000000151</v>
      </c>
      <c r="P180" s="65">
        <f t="shared" si="38"/>
        <v>173777948.85714296</v>
      </c>
      <c r="Q180" s="71">
        <v>3692.9999999999995</v>
      </c>
      <c r="R180" s="72">
        <v>4329.0000000000018</v>
      </c>
      <c r="S180" s="73">
        <f t="shared" si="39"/>
        <v>8022.0000000000018</v>
      </c>
      <c r="T180" s="79">
        <v>259841582.28571448</v>
      </c>
      <c r="U180" s="80">
        <v>1506956.0000000005</v>
      </c>
      <c r="V180" s="80">
        <v>12584839</v>
      </c>
      <c r="W180" s="81">
        <f t="shared" si="40"/>
        <v>273933377.28571451</v>
      </c>
      <c r="X180" s="83">
        <v>9633543.9999999963</v>
      </c>
      <c r="Y180" s="85">
        <v>121507998.14285733</v>
      </c>
      <c r="Z180" s="86">
        <v>1153.9999999999993</v>
      </c>
      <c r="AA180" s="333">
        <v>79996.7421875</v>
      </c>
      <c r="AB180" s="333">
        <v>81881.484375</v>
      </c>
      <c r="AC180" s="333">
        <v>83813.828125</v>
      </c>
      <c r="AD180" s="92">
        <v>85795</v>
      </c>
      <c r="AE180" s="92">
        <v>90709</v>
      </c>
      <c r="AF180" s="92">
        <v>92587</v>
      </c>
      <c r="AG180" s="92">
        <v>94470</v>
      </c>
      <c r="AH180" s="92">
        <v>96356</v>
      </c>
      <c r="AI180" s="93">
        <v>98242</v>
      </c>
      <c r="AJ180" s="166">
        <v>3481820.9900000007</v>
      </c>
      <c r="AK180" s="20">
        <v>2373337.56</v>
      </c>
      <c r="AL180" s="21">
        <v>6391467.3500000006</v>
      </c>
      <c r="AM180" s="101">
        <v>3198949.59</v>
      </c>
      <c r="AN180" s="102">
        <v>2509246.5500000003</v>
      </c>
      <c r="AO180" s="194">
        <v>6304031.8499999996</v>
      </c>
      <c r="AP180" s="197">
        <v>4234541.0999999996</v>
      </c>
      <c r="AQ180" s="195">
        <v>3335627.6300000008</v>
      </c>
      <c r="AR180" s="219">
        <v>8307506.9800000004</v>
      </c>
      <c r="AS180" s="222">
        <v>10226269.43</v>
      </c>
      <c r="AT180" s="220">
        <v>13905592.582099997</v>
      </c>
      <c r="AU180" s="240">
        <v>16016155.238200003</v>
      </c>
      <c r="AV180" s="247">
        <v>45033618.130000003</v>
      </c>
      <c r="AW180" s="248">
        <v>24317064.809999999</v>
      </c>
      <c r="AX180" s="241">
        <v>33861313.640000001</v>
      </c>
      <c r="AY180" s="173">
        <v>35128791.399999999</v>
      </c>
      <c r="AZ180" s="173"/>
      <c r="BA180" s="173">
        <v>3766.81</v>
      </c>
      <c r="BB180" s="173"/>
      <c r="BC180" s="173">
        <v>68993871.849999994</v>
      </c>
      <c r="BD180" s="173">
        <v>31235855.850000001</v>
      </c>
      <c r="BE180" s="173">
        <v>18186364.489999998</v>
      </c>
      <c r="BF180" s="173"/>
      <c r="BG180" s="173"/>
      <c r="BH180" s="173"/>
      <c r="BI180" s="174">
        <v>49422220.340000004</v>
      </c>
      <c r="BJ180" s="176">
        <v>47309955.039999999</v>
      </c>
      <c r="BK180" s="175">
        <v>45288558.25999999</v>
      </c>
      <c r="BL180" s="175">
        <v>8200190.75</v>
      </c>
      <c r="BM180" s="175">
        <v>2235.31</v>
      </c>
      <c r="BN180" s="175">
        <v>100800939.36</v>
      </c>
      <c r="BO180" s="175">
        <v>39221057.079999991</v>
      </c>
      <c r="BP180" s="175">
        <v>40261234.32</v>
      </c>
      <c r="BQ180" s="175">
        <v>6473907.7700000005</v>
      </c>
      <c r="BR180" s="175"/>
      <c r="BS180" s="177">
        <v>85956199.169999987</v>
      </c>
      <c r="BT180" s="181">
        <v>94920438.960000008</v>
      </c>
      <c r="BU180" s="182">
        <v>127374060.68000001</v>
      </c>
      <c r="BV180" s="182">
        <v>17850613.420000002</v>
      </c>
      <c r="BW180" s="182"/>
      <c r="BX180" s="182"/>
      <c r="BY180" s="182">
        <v>240145113.06000003</v>
      </c>
      <c r="BZ180" s="182">
        <v>40641455.670000017</v>
      </c>
      <c r="CA180" s="182">
        <v>46769939.400000006</v>
      </c>
      <c r="CB180" s="182">
        <v>7337592.79</v>
      </c>
      <c r="CC180" s="182"/>
      <c r="CD180" s="183">
        <v>94748987.860000014</v>
      </c>
      <c r="CE180" s="188">
        <v>39747525.359999999</v>
      </c>
      <c r="CF180" s="187">
        <v>70740983.070000038</v>
      </c>
      <c r="CG180" s="187">
        <v>7</v>
      </c>
      <c r="CH180" s="187"/>
      <c r="CI180" s="187">
        <f t="shared" ref="CI180:CI193" si="54">SUM(CE180:CH180)</f>
        <v>110488515.43000004</v>
      </c>
      <c r="CJ180" s="187">
        <v>44748614.669999994</v>
      </c>
      <c r="CK180" s="187">
        <v>55249944.169999994</v>
      </c>
      <c r="CL180" s="187">
        <v>6887256.879999999</v>
      </c>
      <c r="CM180" s="187"/>
      <c r="CN180" s="201">
        <f t="shared" ref="CN180:CN195" si="55">SUM(CJ180:CM180)</f>
        <v>106885815.71999998</v>
      </c>
      <c r="CO180" s="251">
        <v>14793064.4493856</v>
      </c>
      <c r="CP180" s="250">
        <v>4378050.5785661135</v>
      </c>
      <c r="CQ180" s="250">
        <v>19171115.027951721</v>
      </c>
      <c r="CR180" s="250">
        <v>14350628.983910838</v>
      </c>
      <c r="CS180" s="252">
        <v>442435.4654747537</v>
      </c>
      <c r="CT180" s="213">
        <v>16908388.401334815</v>
      </c>
      <c r="CU180" s="200">
        <v>4378050.5785661135</v>
      </c>
      <c r="CV180" s="263">
        <v>21286438.979900919</v>
      </c>
      <c r="CW180" s="236">
        <f>AL180/('BASES BCE'!M180*1000)</f>
        <v>1.7954847968378047E-2</v>
      </c>
      <c r="CX180" s="237">
        <f>AO180/('BASES BCE'!S180*1000)</f>
        <v>1.6287124338589986E-2</v>
      </c>
      <c r="CY180" s="237">
        <f>AR180/('BASES BCE'!Y180*1000)</f>
        <v>2.1300196333351402E-2</v>
      </c>
      <c r="CZ180" s="279">
        <f>AS180/('BASES BCE'!AE180*1000)</f>
        <v>2.7545040625326637E-2</v>
      </c>
      <c r="DA180" s="281">
        <v>300000</v>
      </c>
      <c r="DB180" s="285">
        <v>20449564.09</v>
      </c>
      <c r="DC180" s="286">
        <v>1747365.89</v>
      </c>
      <c r="DD180" s="286">
        <v>193897333.27000001</v>
      </c>
      <c r="DE180" s="286">
        <v>1747365.89</v>
      </c>
      <c r="DF180" s="286">
        <v>285</v>
      </c>
      <c r="DG180" s="286">
        <v>18</v>
      </c>
      <c r="DH180" s="286"/>
      <c r="DI180" s="286">
        <v>2545.66</v>
      </c>
      <c r="DJ180" s="309"/>
      <c r="DK180" s="310">
        <v>1190.6050499999999</v>
      </c>
      <c r="DL180" s="315">
        <f t="shared" si="50"/>
        <v>25.50215795479366</v>
      </c>
      <c r="DM180" s="312">
        <f t="shared" si="51"/>
        <v>26.263535541760891</v>
      </c>
      <c r="DN180" s="312">
        <f t="shared" si="52"/>
        <v>27.049683884991921</v>
      </c>
      <c r="DO180" s="312">
        <f t="shared" si="41"/>
        <v>72.060000081471188</v>
      </c>
      <c r="DP180" s="312">
        <f t="shared" si="42"/>
        <v>76.187313332830229</v>
      </c>
      <c r="DQ180" s="312">
        <f t="shared" si="43"/>
        <v>77.764662597391137</v>
      </c>
      <c r="DR180" s="312">
        <f t="shared" si="44"/>
        <v>79.346211407384843</v>
      </c>
      <c r="DS180" s="312">
        <f t="shared" si="45"/>
        <v>80.930279944638244</v>
      </c>
      <c r="DT180" s="316">
        <f t="shared" si="46"/>
        <v>82.514348481891631</v>
      </c>
    </row>
    <row r="181" spans="1:124" x14ac:dyDescent="0.25">
      <c r="A181" s="191">
        <v>17</v>
      </c>
      <c r="B181" s="192" t="s">
        <v>145</v>
      </c>
      <c r="C181" s="2">
        <v>1703</v>
      </c>
      <c r="D181" s="7" t="s">
        <v>179</v>
      </c>
      <c r="E181" s="63">
        <v>1347435</v>
      </c>
      <c r="F181" s="41">
        <v>106757</v>
      </c>
      <c r="G181" s="33">
        <v>188052</v>
      </c>
      <c r="H181" s="33">
        <v>464715</v>
      </c>
      <c r="I181" s="33">
        <v>97816909.571428597</v>
      </c>
      <c r="J181" s="33">
        <v>17516665.714285713</v>
      </c>
      <c r="K181" s="33">
        <v>2139097.5714285709</v>
      </c>
      <c r="L181" s="33">
        <v>2192125.8571428582</v>
      </c>
      <c r="M181" s="33">
        <v>37914913.714285746</v>
      </c>
      <c r="N181" s="33">
        <v>7935304.2857142854</v>
      </c>
      <c r="O181" s="33">
        <v>1381942.9999999998</v>
      </c>
      <c r="P181" s="65">
        <f t="shared" si="38"/>
        <v>167656483.71428576</v>
      </c>
      <c r="Q181" s="71">
        <v>3720.9999999999991</v>
      </c>
      <c r="R181" s="72">
        <v>4189.9999999999973</v>
      </c>
      <c r="S181" s="73">
        <f t="shared" si="39"/>
        <v>7910.9999999999964</v>
      </c>
      <c r="T181" s="79">
        <v>232810735.2857146</v>
      </c>
      <c r="U181" s="80">
        <v>1194652.9999999998</v>
      </c>
      <c r="V181" s="80">
        <v>14563302.714285713</v>
      </c>
      <c r="W181" s="81">
        <f t="shared" si="40"/>
        <v>248568691.0000003</v>
      </c>
      <c r="X181" s="83">
        <v>15542505</v>
      </c>
      <c r="Y181" s="85">
        <v>59762802.857142918</v>
      </c>
      <c r="Z181" s="86">
        <v>468.00000000000006</v>
      </c>
      <c r="AA181" s="333">
        <v>74350.65625</v>
      </c>
      <c r="AB181" s="333">
        <v>76587.640625</v>
      </c>
      <c r="AC181" s="333">
        <v>78914.3203125</v>
      </c>
      <c r="AD181" s="92">
        <v>81335</v>
      </c>
      <c r="AE181" s="92">
        <v>86299</v>
      </c>
      <c r="AF181" s="92">
        <v>88623</v>
      </c>
      <c r="AG181" s="92">
        <v>90974</v>
      </c>
      <c r="AH181" s="92">
        <v>93353</v>
      </c>
      <c r="AI181" s="93">
        <v>95759</v>
      </c>
      <c r="AJ181" s="166">
        <v>3081218.2899999996</v>
      </c>
      <c r="AK181" s="20">
        <v>7178765.1999999993</v>
      </c>
      <c r="AL181" s="21">
        <v>10933807.020000001</v>
      </c>
      <c r="AM181" s="101">
        <v>3150803.27</v>
      </c>
      <c r="AN181" s="102">
        <v>6850607.0199999968</v>
      </c>
      <c r="AO181" s="194">
        <v>10816819.019999998</v>
      </c>
      <c r="AP181" s="197">
        <v>4341010.2100000018</v>
      </c>
      <c r="AQ181" s="195">
        <v>7844613.8899999987</v>
      </c>
      <c r="AR181" s="219">
        <v>13371033.180000002</v>
      </c>
      <c r="AS181" s="222">
        <v>16009712.900000002</v>
      </c>
      <c r="AT181" s="220">
        <v>15331563.515700005</v>
      </c>
      <c r="AU181" s="240">
        <v>10772595.7783</v>
      </c>
      <c r="AV181" s="247">
        <v>63697481.959999993</v>
      </c>
      <c r="AW181" s="248">
        <v>25753210.259999998</v>
      </c>
      <c r="AX181" s="241">
        <v>3184468.44</v>
      </c>
      <c r="AY181" s="173">
        <v>10183298.15</v>
      </c>
      <c r="AZ181" s="173"/>
      <c r="BA181" s="173"/>
      <c r="BB181" s="173"/>
      <c r="BC181" s="173">
        <v>13367766.59</v>
      </c>
      <c r="BD181" s="173">
        <v>8829078.2699999996</v>
      </c>
      <c r="BE181" s="173">
        <v>4658622.8900000006</v>
      </c>
      <c r="BF181" s="173"/>
      <c r="BG181" s="173"/>
      <c r="BH181" s="173"/>
      <c r="BI181" s="174">
        <v>13487701.16</v>
      </c>
      <c r="BJ181" s="176">
        <v>5007579.43</v>
      </c>
      <c r="BK181" s="175">
        <v>14643186.289999999</v>
      </c>
      <c r="BL181" s="175">
        <v>5615653.9299999997</v>
      </c>
      <c r="BM181" s="175"/>
      <c r="BN181" s="175">
        <v>25266419.649999999</v>
      </c>
      <c r="BO181" s="175">
        <v>16487207.589999998</v>
      </c>
      <c r="BP181" s="175">
        <v>19840122.48</v>
      </c>
      <c r="BQ181" s="175">
        <v>2375934.6199999996</v>
      </c>
      <c r="BR181" s="175"/>
      <c r="BS181" s="177">
        <v>38703264.689999998</v>
      </c>
      <c r="BT181" s="181">
        <v>11184981.880000001</v>
      </c>
      <c r="BU181" s="182">
        <v>33339049.32</v>
      </c>
      <c r="BV181" s="182">
        <v>10814342.5</v>
      </c>
      <c r="BW181" s="182"/>
      <c r="BX181" s="182"/>
      <c r="BY181" s="182">
        <v>55338373.700000003</v>
      </c>
      <c r="BZ181" s="182">
        <v>17296948.050000001</v>
      </c>
      <c r="CA181" s="182">
        <v>19569502.449999996</v>
      </c>
      <c r="CB181" s="182">
        <v>2805616.78</v>
      </c>
      <c r="CC181" s="182"/>
      <c r="CD181" s="183">
        <v>39672067.280000001</v>
      </c>
      <c r="CE181" s="188">
        <v>5150074.2700000005</v>
      </c>
      <c r="CF181" s="187">
        <v>17126055.150000006</v>
      </c>
      <c r="CG181" s="187"/>
      <c r="CH181" s="187"/>
      <c r="CI181" s="187">
        <f t="shared" si="54"/>
        <v>22276129.420000006</v>
      </c>
      <c r="CJ181" s="187">
        <v>18541996.649999999</v>
      </c>
      <c r="CK181" s="187">
        <v>22442605.240000002</v>
      </c>
      <c r="CL181" s="187">
        <v>2491320.63</v>
      </c>
      <c r="CM181" s="187"/>
      <c r="CN181" s="201">
        <f t="shared" si="55"/>
        <v>43475922.520000003</v>
      </c>
      <c r="CO181" s="251">
        <v>6416098.8522360371</v>
      </c>
      <c r="CP181" s="250">
        <v>1685504.3846192621</v>
      </c>
      <c r="CQ181" s="250">
        <v>8101603.2368552946</v>
      </c>
      <c r="CR181" s="250">
        <v>6313902.9550842047</v>
      </c>
      <c r="CS181" s="252">
        <v>102195.89715183503</v>
      </c>
      <c r="CT181" s="213">
        <v>6569177.6780519187</v>
      </c>
      <c r="CU181" s="200">
        <v>1685504.3846192621</v>
      </c>
      <c r="CV181" s="263">
        <v>8254682.0626711799</v>
      </c>
      <c r="CW181" s="236">
        <f>AL181/('BASES BCE'!M181*1000)</f>
        <v>3.9206028233862066E-2</v>
      </c>
      <c r="CX181" s="237">
        <f>AO181/('BASES BCE'!S181*1000)</f>
        <v>4.1895002399889199E-2</v>
      </c>
      <c r="CY181" s="237">
        <f>AR181/('BASES BCE'!Y181*1000)</f>
        <v>4.4690013962842758E-2</v>
      </c>
      <c r="CZ181" s="279">
        <f>AS181/('BASES BCE'!AE181*1000)</f>
        <v>5.3987196882035106E-2</v>
      </c>
      <c r="DA181" s="281">
        <v>80000</v>
      </c>
      <c r="DB181" s="285">
        <v>21861947.93</v>
      </c>
      <c r="DC181" s="286">
        <v>3226592.55</v>
      </c>
      <c r="DD181" s="286">
        <v>17508889.579999998</v>
      </c>
      <c r="DE181" s="286">
        <v>2066291.27</v>
      </c>
      <c r="DF181" s="286">
        <v>492</v>
      </c>
      <c r="DG181" s="286">
        <v>25</v>
      </c>
      <c r="DH181" s="286">
        <v>1968775</v>
      </c>
      <c r="DI181" s="286">
        <v>2067.75</v>
      </c>
      <c r="DJ181" s="309">
        <v>0</v>
      </c>
      <c r="DK181" s="310">
        <v>1484.48622</v>
      </c>
      <c r="DL181" s="315">
        <f t="shared" si="50"/>
        <v>52.873438343536797</v>
      </c>
      <c r="DM181" s="312">
        <f t="shared" si="51"/>
        <v>54.476965564220599</v>
      </c>
      <c r="DN181" s="312">
        <f t="shared" si="52"/>
        <v>56.129578580729429</v>
      </c>
      <c r="DO181" s="312">
        <f t="shared" si="41"/>
        <v>54.790000004176527</v>
      </c>
      <c r="DP181" s="312">
        <f t="shared" si="42"/>
        <v>58.133917874966869</v>
      </c>
      <c r="DQ181" s="312">
        <f t="shared" si="43"/>
        <v>59.699442679905779</v>
      </c>
      <c r="DR181" s="312">
        <f t="shared" si="44"/>
        <v>61.283155595745441</v>
      </c>
      <c r="DS181" s="312">
        <f t="shared" si="45"/>
        <v>62.885730256222921</v>
      </c>
      <c r="DT181" s="316">
        <f t="shared" si="46"/>
        <v>64.506493027601152</v>
      </c>
    </row>
    <row r="182" spans="1:124" x14ac:dyDescent="0.25">
      <c r="A182" s="193">
        <v>17</v>
      </c>
      <c r="B182" s="192" t="s">
        <v>145</v>
      </c>
      <c r="C182" s="2">
        <v>1704</v>
      </c>
      <c r="D182" s="7" t="s">
        <v>180</v>
      </c>
      <c r="E182" s="63">
        <v>82671</v>
      </c>
      <c r="F182" s="41">
        <v>34722</v>
      </c>
      <c r="G182" s="33">
        <v>46004</v>
      </c>
      <c r="H182" s="33">
        <v>145884</v>
      </c>
      <c r="I182" s="33">
        <v>8785568.4285714291</v>
      </c>
      <c r="J182" s="33">
        <v>8203255.2857142882</v>
      </c>
      <c r="K182" s="33">
        <v>491351.42857142852</v>
      </c>
      <c r="L182" s="33">
        <v>1028966.2857142858</v>
      </c>
      <c r="M182" s="33">
        <v>6133438.5714285718</v>
      </c>
      <c r="N182" s="33">
        <v>880817.57142857171</v>
      </c>
      <c r="O182" s="33">
        <v>304162.00000000012</v>
      </c>
      <c r="P182" s="65">
        <f t="shared" si="38"/>
        <v>26054169.571428575</v>
      </c>
      <c r="Q182" s="71">
        <v>1219</v>
      </c>
      <c r="R182" s="72">
        <v>1144</v>
      </c>
      <c r="S182" s="73">
        <f t="shared" si="39"/>
        <v>2363</v>
      </c>
      <c r="T182" s="79">
        <v>38516692.714285709</v>
      </c>
      <c r="U182" s="80">
        <v>5601491.2857142854</v>
      </c>
      <c r="V182" s="80">
        <v>1820722.5714285711</v>
      </c>
      <c r="W182" s="81">
        <f t="shared" si="40"/>
        <v>45938906.571428567</v>
      </c>
      <c r="X182" s="83">
        <v>2238541</v>
      </c>
      <c r="Y182" s="85">
        <v>15857011.571428586</v>
      </c>
      <c r="Z182" s="86">
        <v>428</v>
      </c>
      <c r="AA182" s="333">
        <v>30362.998046875</v>
      </c>
      <c r="AB182" s="333">
        <v>31269.498046875</v>
      </c>
      <c r="AC182" s="333">
        <v>32205.490234375</v>
      </c>
      <c r="AD182" s="92">
        <v>33172</v>
      </c>
      <c r="AE182" s="92">
        <v>35155</v>
      </c>
      <c r="AF182" s="92">
        <v>36030</v>
      </c>
      <c r="AG182" s="92">
        <v>36912</v>
      </c>
      <c r="AH182" s="92">
        <v>37802</v>
      </c>
      <c r="AI182" s="93">
        <v>38700</v>
      </c>
      <c r="AJ182" s="166">
        <v>3118747.76</v>
      </c>
      <c r="AK182" s="20">
        <v>2092293.96</v>
      </c>
      <c r="AL182" s="21">
        <v>5410398.8400000008</v>
      </c>
      <c r="AM182" s="101">
        <v>2134366.13</v>
      </c>
      <c r="AN182" s="102">
        <v>2129271.2199999997</v>
      </c>
      <c r="AO182" s="194">
        <v>4516283.42</v>
      </c>
      <c r="AP182" s="197">
        <v>2812222.3600000003</v>
      </c>
      <c r="AQ182" s="195">
        <v>2268679.41</v>
      </c>
      <c r="AR182" s="219">
        <v>5406585.5500000007</v>
      </c>
      <c r="AS182" s="222">
        <v>5943555.0000000009</v>
      </c>
      <c r="AT182" s="220">
        <v>7306680.1283999998</v>
      </c>
      <c r="AU182" s="240">
        <v>7493682.265300001</v>
      </c>
      <c r="AV182" s="247">
        <v>30582752.07</v>
      </c>
      <c r="AW182" s="248">
        <v>7711658.9700000007</v>
      </c>
      <c r="AX182" s="241">
        <v>2591346.4699999997</v>
      </c>
      <c r="AY182" s="173"/>
      <c r="AZ182" s="173"/>
      <c r="BA182" s="173">
        <v>318.55</v>
      </c>
      <c r="BB182" s="173"/>
      <c r="BC182" s="173">
        <v>2591665.0199999996</v>
      </c>
      <c r="BD182" s="171"/>
      <c r="BE182" s="171"/>
      <c r="BF182" s="171"/>
      <c r="BG182" s="171"/>
      <c r="BH182" s="171"/>
      <c r="BI182" s="172"/>
      <c r="BJ182" s="176">
        <v>3679966.44</v>
      </c>
      <c r="BK182" s="175"/>
      <c r="BL182" s="175"/>
      <c r="BM182" s="175"/>
      <c r="BN182" s="175">
        <v>3679966.44</v>
      </c>
      <c r="BO182" s="175"/>
      <c r="BP182" s="175"/>
      <c r="BQ182" s="175">
        <v>1327096.9700000002</v>
      </c>
      <c r="BR182" s="175"/>
      <c r="BS182" s="177">
        <v>1327096.9700000002</v>
      </c>
      <c r="BT182" s="181">
        <v>9323673.4600000009</v>
      </c>
      <c r="BU182" s="182"/>
      <c r="BV182" s="182">
        <v>2690280.3600000003</v>
      </c>
      <c r="BW182" s="182"/>
      <c r="BX182" s="182"/>
      <c r="BY182" s="182">
        <v>12013953.82</v>
      </c>
      <c r="BZ182" s="182"/>
      <c r="CA182" s="182"/>
      <c r="CB182" s="182">
        <v>1799996.88</v>
      </c>
      <c r="CC182" s="182"/>
      <c r="CD182" s="183">
        <v>1799996.88</v>
      </c>
      <c r="CE182" s="188">
        <v>6220133.75</v>
      </c>
      <c r="CF182" s="187"/>
      <c r="CG182" s="187"/>
      <c r="CH182" s="187"/>
      <c r="CI182" s="187">
        <f t="shared" si="54"/>
        <v>6220133.75</v>
      </c>
      <c r="CJ182" s="187"/>
      <c r="CK182" s="187"/>
      <c r="CL182" s="187">
        <v>1825156.8900000001</v>
      </c>
      <c r="CM182" s="187"/>
      <c r="CN182" s="201">
        <f t="shared" si="55"/>
        <v>1825156.8900000001</v>
      </c>
      <c r="CO182" s="251">
        <v>5810459.9601616235</v>
      </c>
      <c r="CP182" s="250">
        <v>1431448.8063874568</v>
      </c>
      <c r="CQ182" s="250">
        <v>7241908.7665490787</v>
      </c>
      <c r="CR182" s="250">
        <v>5732347.6625725646</v>
      </c>
      <c r="CS182" s="252">
        <v>78112.297589061025</v>
      </c>
      <c r="CT182" s="213">
        <v>7023568.2699217694</v>
      </c>
      <c r="CU182" s="200">
        <v>1431448.8063874568</v>
      </c>
      <c r="CV182" s="263">
        <v>8455017.0763092227</v>
      </c>
      <c r="CW182" s="236">
        <f>AL182/('BASES BCE'!M182*1000)</f>
        <v>6.4650104329043695E-2</v>
      </c>
      <c r="CX182" s="237">
        <f>AO182/('BASES BCE'!S182*1000)</f>
        <v>5.3979363656535516E-2</v>
      </c>
      <c r="CY182" s="237">
        <f>AR182/('BASES BCE'!Y182*1000)</f>
        <v>5.0968546748238856E-2</v>
      </c>
      <c r="CZ182" s="279">
        <f>AS182/('BASES BCE'!AE182*1000)</f>
        <v>4.6712812035318178E-2</v>
      </c>
      <c r="DA182" s="281">
        <v>1019569</v>
      </c>
      <c r="DB182" s="285">
        <v>6565045.7699999996</v>
      </c>
      <c r="DC182" s="286">
        <v>1160236.71</v>
      </c>
      <c r="DD182" s="286">
        <v>5737633.5300000003</v>
      </c>
      <c r="DE182" s="286">
        <v>880200.87</v>
      </c>
      <c r="DF182" s="286">
        <v>204</v>
      </c>
      <c r="DG182" s="286">
        <v>45</v>
      </c>
      <c r="DH182" s="286">
        <v>11414.04</v>
      </c>
      <c r="DI182" s="286">
        <v>1092.58</v>
      </c>
      <c r="DJ182" s="309">
        <v>562.42999999999995</v>
      </c>
      <c r="DK182" s="310">
        <v>337.97249108507401</v>
      </c>
      <c r="DL182" s="315">
        <f t="shared" si="50"/>
        <v>43.884373221862546</v>
      </c>
      <c r="DM182" s="312">
        <f t="shared" si="51"/>
        <v>46.436474537248543</v>
      </c>
      <c r="DN182" s="312">
        <f t="shared" si="52"/>
        <v>49.137245034521754</v>
      </c>
      <c r="DO182" s="312">
        <f t="shared" si="41"/>
        <v>98.149999999999963</v>
      </c>
      <c r="DP182" s="312">
        <f t="shared" si="42"/>
        <v>104.01734143253341</v>
      </c>
      <c r="DQ182" s="312">
        <f t="shared" si="43"/>
        <v>106.60630953816467</v>
      </c>
      <c r="DR182" s="312">
        <f t="shared" si="44"/>
        <v>109.21598938864098</v>
      </c>
      <c r="DS182" s="312">
        <f t="shared" si="45"/>
        <v>111.84933980465448</v>
      </c>
      <c r="DT182" s="316">
        <f t="shared" si="46"/>
        <v>114.50636078620518</v>
      </c>
    </row>
    <row r="183" spans="1:124" x14ac:dyDescent="0.25">
      <c r="A183" s="191">
        <v>17</v>
      </c>
      <c r="B183" s="192" t="s">
        <v>145</v>
      </c>
      <c r="C183" s="2">
        <v>1705</v>
      </c>
      <c r="D183" s="7" t="s">
        <v>181</v>
      </c>
      <c r="E183" s="63">
        <v>6940457.0000000019</v>
      </c>
      <c r="F183" s="41">
        <v>305238</v>
      </c>
      <c r="G183" s="33">
        <v>1249523</v>
      </c>
      <c r="H183" s="33">
        <v>390059</v>
      </c>
      <c r="I183" s="33">
        <v>118105842.142857</v>
      </c>
      <c r="J183" s="33">
        <v>112839556.14285719</v>
      </c>
      <c r="K183" s="33">
        <v>9584273.1428571418</v>
      </c>
      <c r="L183" s="33">
        <v>5793548.7142857192</v>
      </c>
      <c r="M183" s="33">
        <v>98808505.285714224</v>
      </c>
      <c r="N183" s="33">
        <v>35893166.142857119</v>
      </c>
      <c r="O183" s="33">
        <v>6165176</v>
      </c>
      <c r="P183" s="65">
        <f t="shared" si="38"/>
        <v>389134887.57142842</v>
      </c>
      <c r="Q183" s="71">
        <v>12151.000000000002</v>
      </c>
      <c r="R183" s="72">
        <v>8938.0000000000055</v>
      </c>
      <c r="S183" s="73">
        <f t="shared" si="39"/>
        <v>21089.000000000007</v>
      </c>
      <c r="T183" s="79">
        <v>725514583.71428561</v>
      </c>
      <c r="U183" s="80">
        <v>6992131.0000000019</v>
      </c>
      <c r="V183" s="80">
        <v>44540712.714285731</v>
      </c>
      <c r="W183" s="81">
        <f t="shared" si="40"/>
        <v>777047427.42857134</v>
      </c>
      <c r="X183" s="83">
        <v>102419180</v>
      </c>
      <c r="Y183" s="85">
        <v>227025883.28571424</v>
      </c>
      <c r="Z183" s="86">
        <v>2985.9999999999977</v>
      </c>
      <c r="AA183" s="333">
        <v>78489.890625</v>
      </c>
      <c r="AB183" s="333">
        <v>80870.3046875</v>
      </c>
      <c r="AC183" s="333">
        <v>83323.5859375</v>
      </c>
      <c r="AD183" s="92">
        <v>85852</v>
      </c>
      <c r="AE183" s="92">
        <v>91153</v>
      </c>
      <c r="AF183" s="92">
        <v>93714</v>
      </c>
      <c r="AG183" s="92">
        <v>96311</v>
      </c>
      <c r="AH183" s="92">
        <v>98943</v>
      </c>
      <c r="AI183" s="93">
        <v>101609</v>
      </c>
      <c r="AJ183" s="166">
        <v>29422934.849999998</v>
      </c>
      <c r="AK183" s="20">
        <v>63763280.179999992</v>
      </c>
      <c r="AL183" s="21">
        <v>98640683.979999989</v>
      </c>
      <c r="AM183" s="101">
        <v>42518233.599999987</v>
      </c>
      <c r="AN183" s="102">
        <v>58034949.359999985</v>
      </c>
      <c r="AO183" s="194">
        <v>107038329.29999997</v>
      </c>
      <c r="AP183" s="197">
        <v>43657187.709999986</v>
      </c>
      <c r="AQ183" s="195">
        <v>73438345.169999987</v>
      </c>
      <c r="AR183" s="219">
        <v>124445501.80999997</v>
      </c>
      <c r="AS183" s="222">
        <v>152246564.49999997</v>
      </c>
      <c r="AT183" s="220">
        <v>157459069.61979997</v>
      </c>
      <c r="AU183" s="240">
        <v>142849332.20160002</v>
      </c>
      <c r="AV183" s="247">
        <v>102789799.31</v>
      </c>
      <c r="AW183" s="248">
        <v>42539087.020000003</v>
      </c>
      <c r="AX183" s="242"/>
      <c r="AY183" s="171"/>
      <c r="AZ183" s="171"/>
      <c r="BA183" s="171"/>
      <c r="BB183" s="171"/>
      <c r="BC183" s="171"/>
      <c r="BD183" s="173"/>
      <c r="BE183" s="173">
        <v>701276.32</v>
      </c>
      <c r="BF183" s="173"/>
      <c r="BG183" s="173"/>
      <c r="BH183" s="173"/>
      <c r="BI183" s="174">
        <v>701276.32</v>
      </c>
      <c r="BJ183" s="176"/>
      <c r="BK183" s="175"/>
      <c r="BL183" s="175"/>
      <c r="BM183" s="175"/>
      <c r="BN183" s="175"/>
      <c r="BO183" s="175"/>
      <c r="BP183" s="175">
        <v>1445909.79</v>
      </c>
      <c r="BQ183" s="175"/>
      <c r="BR183" s="175"/>
      <c r="BS183" s="177">
        <v>1445909.79</v>
      </c>
      <c r="BT183" s="181"/>
      <c r="BU183" s="182">
        <v>8760712.2400000002</v>
      </c>
      <c r="BV183" s="182"/>
      <c r="BW183" s="182"/>
      <c r="BX183" s="182"/>
      <c r="BY183" s="182">
        <v>8760712.2400000002</v>
      </c>
      <c r="BZ183" s="182"/>
      <c r="CA183" s="182">
        <v>1306665.57</v>
      </c>
      <c r="CB183" s="182"/>
      <c r="CC183" s="182"/>
      <c r="CD183" s="183">
        <v>1306665.57</v>
      </c>
      <c r="CE183" s="188"/>
      <c r="CF183" s="187">
        <v>6081450.3999999994</v>
      </c>
      <c r="CG183" s="187"/>
      <c r="CH183" s="187"/>
      <c r="CI183" s="187">
        <f t="shared" si="54"/>
        <v>6081450.3999999994</v>
      </c>
      <c r="CJ183" s="187"/>
      <c r="CK183" s="187">
        <v>1732775.98</v>
      </c>
      <c r="CL183" s="187"/>
      <c r="CM183" s="187"/>
      <c r="CN183" s="201">
        <f t="shared" si="55"/>
        <v>1732775.98</v>
      </c>
      <c r="CO183" s="251">
        <v>15776336.077527843</v>
      </c>
      <c r="CP183" s="250">
        <v>4313640.215224159</v>
      </c>
      <c r="CQ183" s="250">
        <v>20089976.292751994</v>
      </c>
      <c r="CR183" s="250">
        <v>15307885.348375721</v>
      </c>
      <c r="CS183" s="252">
        <v>468450.72915212211</v>
      </c>
      <c r="CT183" s="213">
        <v>17439567.868979808</v>
      </c>
      <c r="CU183" s="200">
        <v>4313640.215224159</v>
      </c>
      <c r="CV183" s="263">
        <v>21753208.08420397</v>
      </c>
      <c r="CW183" s="236">
        <f>AL183/('BASES BCE'!M183*1000)</f>
        <v>0.27917203355855269</v>
      </c>
      <c r="CX183" s="237">
        <f>AO183/('BASES BCE'!S183*1000)</f>
        <v>0.28159173030899531</v>
      </c>
      <c r="CY183" s="237">
        <f>AR183/('BASES BCE'!Y183*1000)</f>
        <v>0.32519377141342493</v>
      </c>
      <c r="CZ183" s="279">
        <f>AS183/('BASES BCE'!AE183*1000)</f>
        <v>0.33808174612123665</v>
      </c>
      <c r="DA183" s="281">
        <v>219430</v>
      </c>
      <c r="DB183" s="285">
        <v>29992799.32</v>
      </c>
      <c r="DC183" s="286">
        <v>4600000</v>
      </c>
      <c r="DD183" s="286">
        <v>25799677.579999998</v>
      </c>
      <c r="DE183" s="286">
        <v>4555180.9000000004</v>
      </c>
      <c r="DF183" s="286">
        <v>720</v>
      </c>
      <c r="DG183" s="286">
        <v>87</v>
      </c>
      <c r="DH183" s="286">
        <v>19574030</v>
      </c>
      <c r="DI183" s="286">
        <v>5079</v>
      </c>
      <c r="DJ183" s="309">
        <v>3663.07</v>
      </c>
      <c r="DK183" s="310">
        <v>135.91058763931099</v>
      </c>
      <c r="DL183" s="315">
        <f t="shared" si="50"/>
        <v>87.086206494898235</v>
      </c>
      <c r="DM183" s="312">
        <f t="shared" si="51"/>
        <v>89.676942099485203</v>
      </c>
      <c r="DN183" s="312">
        <f t="shared" si="52"/>
        <v>92.3447547450846</v>
      </c>
      <c r="DO183" s="312">
        <f t="shared" si="41"/>
        <v>631.68000000000029</v>
      </c>
      <c r="DP183" s="312">
        <f t="shared" si="42"/>
        <v>670.68358384196085</v>
      </c>
      <c r="DQ183" s="312">
        <f t="shared" si="43"/>
        <v>689.52685458696385</v>
      </c>
      <c r="DR183" s="312">
        <f t="shared" si="44"/>
        <v>708.63500535805838</v>
      </c>
      <c r="DS183" s="312">
        <f t="shared" si="45"/>
        <v>728.00067837674169</v>
      </c>
      <c r="DT183" s="316">
        <f t="shared" si="46"/>
        <v>747.61651586451137</v>
      </c>
    </row>
    <row r="184" spans="1:124" ht="30" x14ac:dyDescent="0.25">
      <c r="A184" s="193">
        <v>17</v>
      </c>
      <c r="B184" s="192" t="s">
        <v>145</v>
      </c>
      <c r="C184" s="2">
        <v>1707</v>
      </c>
      <c r="D184" s="7" t="s">
        <v>182</v>
      </c>
      <c r="E184" s="63">
        <v>49627.999999999993</v>
      </c>
      <c r="F184" s="41">
        <v>500</v>
      </c>
      <c r="G184" s="33">
        <v>17900</v>
      </c>
      <c r="H184" s="33">
        <v>370</v>
      </c>
      <c r="I184" s="33">
        <v>1033645.7142857148</v>
      </c>
      <c r="J184" s="33">
        <v>854353.71428571455</v>
      </c>
      <c r="K184" s="33">
        <v>104770.57142857149</v>
      </c>
      <c r="L184" s="33">
        <v>61807.28571428571</v>
      </c>
      <c r="M184" s="33">
        <v>2715033.8571428554</v>
      </c>
      <c r="N184" s="33">
        <v>351994.42857142858</v>
      </c>
      <c r="O184" s="33">
        <v>97591.999999999985</v>
      </c>
      <c r="P184" s="65">
        <f t="shared" si="38"/>
        <v>5237967.57142857</v>
      </c>
      <c r="Q184" s="71">
        <v>325</v>
      </c>
      <c r="R184" s="72">
        <v>456.00000000000006</v>
      </c>
      <c r="S184" s="73">
        <f t="shared" si="39"/>
        <v>781</v>
      </c>
      <c r="T184" s="79">
        <v>11197602.857142864</v>
      </c>
      <c r="U184" s="80">
        <v>64800</v>
      </c>
      <c r="V184" s="80">
        <v>2224999.9999999995</v>
      </c>
      <c r="W184" s="81">
        <f t="shared" si="40"/>
        <v>13487402.857142864</v>
      </c>
      <c r="X184" s="83">
        <v>1152737.0000000005</v>
      </c>
      <c r="Y184" s="85">
        <v>3735965.4285714291</v>
      </c>
      <c r="Z184" s="86">
        <v>60</v>
      </c>
      <c r="AA184" s="333">
        <v>14831.7109375</v>
      </c>
      <c r="AB184" s="333">
        <v>15694.2509765625</v>
      </c>
      <c r="AC184" s="333">
        <v>16607.037109375</v>
      </c>
      <c r="AD184" s="92">
        <v>17573</v>
      </c>
      <c r="AE184" s="92">
        <v>18931</v>
      </c>
      <c r="AF184" s="92">
        <v>19953</v>
      </c>
      <c r="AG184" s="92">
        <v>21020</v>
      </c>
      <c r="AH184" s="92">
        <v>22136</v>
      </c>
      <c r="AI184" s="93">
        <v>23303</v>
      </c>
      <c r="AJ184" s="166">
        <v>157108.10999999999</v>
      </c>
      <c r="AK184" s="20">
        <v>137244.84</v>
      </c>
      <c r="AL184" s="21">
        <v>345815.61999999994</v>
      </c>
      <c r="AM184" s="101">
        <v>225204.99</v>
      </c>
      <c r="AN184" s="102">
        <v>86374.44</v>
      </c>
      <c r="AO184" s="194">
        <v>374322.01</v>
      </c>
      <c r="AP184" s="197">
        <v>176284.32</v>
      </c>
      <c r="AQ184" s="195">
        <v>135610.79000000004</v>
      </c>
      <c r="AR184" s="219">
        <v>416179.56</v>
      </c>
      <c r="AS184" s="222">
        <v>452618.47000000003</v>
      </c>
      <c r="AT184" s="220">
        <v>692408.51389999979</v>
      </c>
      <c r="AU184" s="240">
        <v>784777.27560000005</v>
      </c>
      <c r="AV184" s="247">
        <v>519102.64</v>
      </c>
      <c r="AW184" s="248">
        <v>2807924.92</v>
      </c>
      <c r="AX184" s="241">
        <v>30704.07</v>
      </c>
      <c r="AY184" s="173"/>
      <c r="AZ184" s="173"/>
      <c r="BA184" s="173"/>
      <c r="BB184" s="173"/>
      <c r="BC184" s="173">
        <v>30704.07</v>
      </c>
      <c r="BD184" s="173">
        <v>1602404.56</v>
      </c>
      <c r="BE184" s="173">
        <v>1041457.96</v>
      </c>
      <c r="BF184" s="173"/>
      <c r="BG184" s="173"/>
      <c r="BH184" s="173"/>
      <c r="BI184" s="174">
        <v>2643862.52</v>
      </c>
      <c r="BJ184" s="176">
        <v>30876.28</v>
      </c>
      <c r="BK184" s="175"/>
      <c r="BL184" s="175"/>
      <c r="BM184" s="175"/>
      <c r="BN184" s="175">
        <v>30876.28</v>
      </c>
      <c r="BO184" s="175">
        <v>1743197.9</v>
      </c>
      <c r="BP184" s="175">
        <v>2290820.9699999997</v>
      </c>
      <c r="BQ184" s="175"/>
      <c r="BR184" s="175"/>
      <c r="BS184" s="177">
        <v>4034018.8699999996</v>
      </c>
      <c r="BT184" s="181">
        <v>28084.06</v>
      </c>
      <c r="BU184" s="182">
        <v>6050915.1999999993</v>
      </c>
      <c r="BV184" s="182"/>
      <c r="BW184" s="182"/>
      <c r="BX184" s="182"/>
      <c r="BY184" s="182">
        <v>6078999.2599999998</v>
      </c>
      <c r="BZ184" s="182">
        <v>1841183.43</v>
      </c>
      <c r="CA184" s="182">
        <v>2717584.3</v>
      </c>
      <c r="CB184" s="182"/>
      <c r="CC184" s="182"/>
      <c r="CD184" s="183">
        <v>4558767.7299999995</v>
      </c>
      <c r="CE184" s="188">
        <v>5449.07</v>
      </c>
      <c r="CF184" s="187">
        <v>4141509.41</v>
      </c>
      <c r="CG184" s="187"/>
      <c r="CH184" s="187"/>
      <c r="CI184" s="187">
        <f t="shared" si="54"/>
        <v>4146958.48</v>
      </c>
      <c r="CJ184" s="187">
        <v>2201059.46</v>
      </c>
      <c r="CK184" s="187">
        <v>3155094.75</v>
      </c>
      <c r="CL184" s="187"/>
      <c r="CM184" s="187"/>
      <c r="CN184" s="201">
        <f t="shared" si="55"/>
        <v>5356154.21</v>
      </c>
      <c r="CO184" s="251">
        <v>927642.74672855344</v>
      </c>
      <c r="CP184" s="250">
        <v>385904.07763524435</v>
      </c>
      <c r="CQ184" s="250">
        <v>1313546.8243637979</v>
      </c>
      <c r="CR184" s="250">
        <v>905708.10529669165</v>
      </c>
      <c r="CS184" s="252">
        <v>21934.641431861506</v>
      </c>
      <c r="CT184" s="213">
        <v>1076933.7610842984</v>
      </c>
      <c r="CU184" s="200">
        <v>385904.07763524435</v>
      </c>
      <c r="CV184" s="263">
        <v>1462837.8387195426</v>
      </c>
      <c r="CW184" s="236">
        <f>AL184/('BASES BCE'!M184*1000)</f>
        <v>1.0162185435637293E-2</v>
      </c>
      <c r="CX184" s="237">
        <f>AO184/('BASES BCE'!S184*1000)</f>
        <v>8.3890132952921612E-3</v>
      </c>
      <c r="CY184" s="237">
        <f>AR184/('BASES BCE'!Y184*1000)</f>
        <v>1.0882335344823163E-2</v>
      </c>
      <c r="CZ184" s="279">
        <f>AS184/('BASES BCE'!AE184*1000)</f>
        <v>1.3551623807264043E-2</v>
      </c>
      <c r="DA184" s="281">
        <v>430023.84</v>
      </c>
      <c r="DB184" s="285">
        <v>4747498.8499999996</v>
      </c>
      <c r="DC184" s="286">
        <v>690602.96</v>
      </c>
      <c r="DD184" s="286">
        <v>4094208.17</v>
      </c>
      <c r="DE184" s="286">
        <v>690602.96</v>
      </c>
      <c r="DF184" s="286">
        <v>126</v>
      </c>
      <c r="DG184" s="286">
        <v>28</v>
      </c>
      <c r="DH184" s="286">
        <v>7025.65</v>
      </c>
      <c r="DI184" s="286">
        <v>3814</v>
      </c>
      <c r="DJ184" s="309"/>
      <c r="DK184" s="310">
        <v>850.16932752781804</v>
      </c>
      <c r="DL184" s="315">
        <f t="shared" si="50"/>
        <v>22.64424595904406</v>
      </c>
      <c r="DM184" s="312">
        <f t="shared" si="51"/>
        <v>23.102863238126318</v>
      </c>
      <c r="DN184" s="312">
        <f t="shared" si="52"/>
        <v>23.570768648548199</v>
      </c>
      <c r="DO184" s="312">
        <f t="shared" si="41"/>
        <v>20.67</v>
      </c>
      <c r="DP184" s="312">
        <f t="shared" si="42"/>
        <v>22.267328856768909</v>
      </c>
      <c r="DQ184" s="312">
        <f t="shared" si="43"/>
        <v>23.469442326296022</v>
      </c>
      <c r="DR184" s="312">
        <f t="shared" si="44"/>
        <v>24.724486428043022</v>
      </c>
      <c r="DS184" s="312">
        <f t="shared" si="45"/>
        <v>26.037166107096116</v>
      </c>
      <c r="DT184" s="316">
        <f t="shared" si="46"/>
        <v>27.409833835998409</v>
      </c>
    </row>
    <row r="185" spans="1:124" ht="30" x14ac:dyDescent="0.25">
      <c r="A185" s="191">
        <v>17</v>
      </c>
      <c r="B185" s="192" t="s">
        <v>145</v>
      </c>
      <c r="C185" s="2">
        <v>1708</v>
      </c>
      <c r="D185" s="7" t="s">
        <v>183</v>
      </c>
      <c r="E185" s="63">
        <v>4324</v>
      </c>
      <c r="F185" s="41">
        <v>0</v>
      </c>
      <c r="G185" s="33">
        <v>13658</v>
      </c>
      <c r="H185" s="33">
        <v>172319</v>
      </c>
      <c r="I185" s="33">
        <v>3697164.9999999991</v>
      </c>
      <c r="J185" s="33">
        <v>1409416.2857142859</v>
      </c>
      <c r="K185" s="33">
        <v>181180.71428571429</v>
      </c>
      <c r="L185" s="33">
        <v>95961.285714285681</v>
      </c>
      <c r="M185" s="33">
        <v>6152900.4285714291</v>
      </c>
      <c r="N185" s="33">
        <v>626246.00000000023</v>
      </c>
      <c r="O185" s="33">
        <v>318663.00000000006</v>
      </c>
      <c r="P185" s="65">
        <f t="shared" si="38"/>
        <v>12667509.714285715</v>
      </c>
      <c r="Q185" s="71">
        <v>642</v>
      </c>
      <c r="R185" s="72">
        <v>584</v>
      </c>
      <c r="S185" s="73">
        <f t="shared" si="39"/>
        <v>1226</v>
      </c>
      <c r="T185" s="79">
        <v>18007997.285714284</v>
      </c>
      <c r="U185" s="80">
        <v>2234325.1428571427</v>
      </c>
      <c r="V185" s="80">
        <v>2418798</v>
      </c>
      <c r="W185" s="81">
        <f t="shared" si="40"/>
        <v>22661120.428571425</v>
      </c>
      <c r="X185" s="83">
        <v>3226397</v>
      </c>
      <c r="Y185" s="85">
        <v>7839458.7142857071</v>
      </c>
      <c r="Z185" s="86">
        <v>311.00000000000006</v>
      </c>
      <c r="AA185" s="333">
        <v>11835.9375</v>
      </c>
      <c r="AB185" s="333">
        <v>12188.0458984375</v>
      </c>
      <c r="AC185" s="333">
        <v>12550.6298828125</v>
      </c>
      <c r="AD185" s="92">
        <v>12924</v>
      </c>
      <c r="AE185" s="92">
        <v>13712</v>
      </c>
      <c r="AF185" s="92">
        <v>14080</v>
      </c>
      <c r="AG185" s="92">
        <v>14452</v>
      </c>
      <c r="AH185" s="92">
        <v>14828</v>
      </c>
      <c r="AI185" s="93">
        <v>15209</v>
      </c>
      <c r="AJ185" s="166">
        <v>247869.56</v>
      </c>
      <c r="AK185" s="20">
        <v>89744.040000000008</v>
      </c>
      <c r="AL185" s="21">
        <v>422638.57</v>
      </c>
      <c r="AM185" s="101">
        <v>209869</v>
      </c>
      <c r="AN185" s="102">
        <v>85846.37</v>
      </c>
      <c r="AO185" s="194">
        <v>388727.5</v>
      </c>
      <c r="AP185" s="197">
        <v>349820.10000000003</v>
      </c>
      <c r="AQ185" s="195">
        <v>252440.85</v>
      </c>
      <c r="AR185" s="219">
        <v>730318.97000000009</v>
      </c>
      <c r="AS185" s="222">
        <v>961231.11</v>
      </c>
      <c r="AT185" s="220">
        <v>1277462.0965999998</v>
      </c>
      <c r="AU185" s="240">
        <v>1400046.7834999997</v>
      </c>
      <c r="AV185" s="247">
        <v>665150.16</v>
      </c>
      <c r="AW185" s="248">
        <v>2175336.2200000002</v>
      </c>
      <c r="AX185" s="241">
        <v>1580620.31</v>
      </c>
      <c r="AY185" s="173"/>
      <c r="AZ185" s="173"/>
      <c r="BA185" s="173"/>
      <c r="BB185" s="173"/>
      <c r="BC185" s="173">
        <v>1580620.31</v>
      </c>
      <c r="BD185" s="173">
        <v>2551986.88</v>
      </c>
      <c r="BE185" s="173"/>
      <c r="BF185" s="173"/>
      <c r="BG185" s="173"/>
      <c r="BH185" s="173"/>
      <c r="BI185" s="174">
        <v>2551986.88</v>
      </c>
      <c r="BJ185" s="176">
        <v>1619079.6500000001</v>
      </c>
      <c r="BK185" s="175"/>
      <c r="BL185" s="175"/>
      <c r="BM185" s="175"/>
      <c r="BN185" s="175">
        <v>1619079.6500000001</v>
      </c>
      <c r="BO185" s="175">
        <v>3430666.65</v>
      </c>
      <c r="BP185" s="175"/>
      <c r="BQ185" s="175"/>
      <c r="BR185" s="175"/>
      <c r="BS185" s="177">
        <v>3430666.65</v>
      </c>
      <c r="BT185" s="181">
        <v>3359189.96</v>
      </c>
      <c r="BU185" s="182"/>
      <c r="BV185" s="182">
        <v>2117860.5799999996</v>
      </c>
      <c r="BW185" s="182"/>
      <c r="BX185" s="182"/>
      <c r="BY185" s="182">
        <v>5477050.54</v>
      </c>
      <c r="BZ185" s="182">
        <v>3419462.3499999996</v>
      </c>
      <c r="CA185" s="182"/>
      <c r="CB185" s="182"/>
      <c r="CC185" s="182"/>
      <c r="CD185" s="183">
        <v>3419462.3499999996</v>
      </c>
      <c r="CE185" s="188">
        <v>2615293.38</v>
      </c>
      <c r="CF185" s="187"/>
      <c r="CG185" s="187"/>
      <c r="CH185" s="187"/>
      <c r="CI185" s="187">
        <f t="shared" si="54"/>
        <v>2615293.38</v>
      </c>
      <c r="CJ185" s="187">
        <v>4095816.88</v>
      </c>
      <c r="CK185" s="187"/>
      <c r="CL185" s="187"/>
      <c r="CM185" s="187"/>
      <c r="CN185" s="201">
        <f t="shared" si="55"/>
        <v>4095816.88</v>
      </c>
      <c r="CO185" s="251">
        <v>776660.42697772954</v>
      </c>
      <c r="CP185" s="250">
        <v>221937.52451599581</v>
      </c>
      <c r="CQ185" s="250">
        <v>998597.95149372565</v>
      </c>
      <c r="CR185" s="250">
        <v>724864.27161069738</v>
      </c>
      <c r="CS185" s="252">
        <v>51796.155367032392</v>
      </c>
      <c r="CT185" s="213">
        <v>1213466.2964367571</v>
      </c>
      <c r="CU185" s="200">
        <v>221937.52451599581</v>
      </c>
      <c r="CV185" s="263">
        <v>1435403.8209527528</v>
      </c>
      <c r="CW185" s="236">
        <f>AL185/('BASES BCE'!M185*1000)</f>
        <v>2.4870369311276678E-2</v>
      </c>
      <c r="CX185" s="237">
        <f>AO185/('BASES BCE'!S185*1000)</f>
        <v>2.0088433867256356E-2</v>
      </c>
      <c r="CY185" s="237">
        <f>AR185/('BASES BCE'!Y185*1000)</f>
        <v>3.7351262627155296E-2</v>
      </c>
      <c r="CZ185" s="279">
        <f>AS185/('BASES BCE'!AE185*1000)</f>
        <v>4.3801773423848854E-2</v>
      </c>
      <c r="DA185" s="281">
        <v>26000</v>
      </c>
      <c r="DB185" s="285">
        <v>4247833.8899999997</v>
      </c>
      <c r="DC185" s="286">
        <v>1381950.76</v>
      </c>
      <c r="DD185" s="286">
        <v>3836654.04</v>
      </c>
      <c r="DE185" s="286">
        <v>1381950.76</v>
      </c>
      <c r="DF185" s="286">
        <v>103</v>
      </c>
      <c r="DG185" s="286">
        <v>26</v>
      </c>
      <c r="DH185" s="286">
        <v>4295.59</v>
      </c>
      <c r="DI185" s="286">
        <v>3634.47</v>
      </c>
      <c r="DJ185" s="309"/>
      <c r="DK185" s="310">
        <v>624.04635441815503</v>
      </c>
      <c r="DL185" s="315">
        <f t="shared" ref="DL185:DL216" si="56">AA187/$DK185</f>
        <v>503.92009787991373</v>
      </c>
      <c r="DM185" s="312">
        <f t="shared" ref="DM185:DM216" si="57">AB187/$DK185</f>
        <v>511.93703037952685</v>
      </c>
      <c r="DN185" s="312">
        <f t="shared" ref="DN185:DN216" si="58">AC187/$DK185</f>
        <v>520.15336713672275</v>
      </c>
      <c r="DO185" s="312">
        <f t="shared" si="41"/>
        <v>20.710000000000015</v>
      </c>
      <c r="DP185" s="312">
        <f t="shared" si="42"/>
        <v>21.97272670999692</v>
      </c>
      <c r="DQ185" s="312">
        <f t="shared" si="43"/>
        <v>22.562426493345729</v>
      </c>
      <c r="DR185" s="312">
        <f t="shared" si="44"/>
        <v>23.158536056948329</v>
      </c>
      <c r="DS185" s="312">
        <f t="shared" si="45"/>
        <v>23.761055400804722</v>
      </c>
      <c r="DT185" s="316">
        <f t="shared" si="46"/>
        <v>24.371586969978352</v>
      </c>
    </row>
    <row r="186" spans="1:124" x14ac:dyDescent="0.25">
      <c r="A186" s="193">
        <v>17</v>
      </c>
      <c r="B186" s="192" t="s">
        <v>145</v>
      </c>
      <c r="C186" s="2">
        <v>1709</v>
      </c>
      <c r="D186" s="7" t="s">
        <v>184</v>
      </c>
      <c r="E186" s="63">
        <v>379163</v>
      </c>
      <c r="F186" s="41">
        <v>0</v>
      </c>
      <c r="G186" s="33">
        <v>2430</v>
      </c>
      <c r="H186" s="33"/>
      <c r="I186" s="33">
        <v>2901671.285714285</v>
      </c>
      <c r="J186" s="33">
        <v>556859.42857142841</v>
      </c>
      <c r="K186" s="33">
        <v>249419.42857142861</v>
      </c>
      <c r="L186" s="33">
        <v>58408.142857142884</v>
      </c>
      <c r="M186" s="33">
        <v>2767811</v>
      </c>
      <c r="N186" s="33">
        <v>434710.28571428574</v>
      </c>
      <c r="O186" s="33">
        <v>153736.00000000009</v>
      </c>
      <c r="P186" s="65">
        <f t="shared" si="38"/>
        <v>7125045.5714285709</v>
      </c>
      <c r="Q186" s="71">
        <v>469</v>
      </c>
      <c r="R186" s="72">
        <v>537.99999999999977</v>
      </c>
      <c r="S186" s="73">
        <f t="shared" si="39"/>
        <v>1006.9999999999998</v>
      </c>
      <c r="T186" s="79">
        <v>12170398.285714289</v>
      </c>
      <c r="U186" s="80">
        <v>38845.71428571429</v>
      </c>
      <c r="V186" s="80">
        <v>1930422</v>
      </c>
      <c r="W186" s="81">
        <f t="shared" si="40"/>
        <v>14139666.000000004</v>
      </c>
      <c r="X186" s="83">
        <v>1299118</v>
      </c>
      <c r="Y186" s="85">
        <v>3632498</v>
      </c>
      <c r="Z186" s="86">
        <v>11</v>
      </c>
      <c r="AA186" s="333">
        <v>19251.443359375</v>
      </c>
      <c r="AB186" s="333">
        <v>19641.345703125</v>
      </c>
      <c r="AC186" s="333">
        <v>20039.14453125</v>
      </c>
      <c r="AD186" s="92">
        <v>20445</v>
      </c>
      <c r="AE186" s="92">
        <v>21577</v>
      </c>
      <c r="AF186" s="92">
        <v>21956</v>
      </c>
      <c r="AG186" s="92">
        <v>22334</v>
      </c>
      <c r="AH186" s="92">
        <v>22710</v>
      </c>
      <c r="AI186" s="93">
        <v>23084</v>
      </c>
      <c r="AJ186" s="166">
        <v>169331.02000000002</v>
      </c>
      <c r="AK186" s="20">
        <v>50729</v>
      </c>
      <c r="AL186" s="21">
        <v>293220.59000000003</v>
      </c>
      <c r="AM186" s="101">
        <v>126260.21999999999</v>
      </c>
      <c r="AN186" s="102">
        <v>46426.630000000005</v>
      </c>
      <c r="AO186" s="194">
        <v>251955.27999999997</v>
      </c>
      <c r="AP186" s="197">
        <v>128276.48999999999</v>
      </c>
      <c r="AQ186" s="195">
        <v>107055.11000000002</v>
      </c>
      <c r="AR186" s="219">
        <v>382486.5</v>
      </c>
      <c r="AS186" s="222">
        <v>1005247.41</v>
      </c>
      <c r="AT186" s="220">
        <v>1713826.3294999998</v>
      </c>
      <c r="AU186" s="240">
        <v>1258273.7936</v>
      </c>
      <c r="AV186" s="247">
        <v>42439.840000000004</v>
      </c>
      <c r="AW186" s="248">
        <v>4527745.7</v>
      </c>
      <c r="AX186" s="241">
        <v>18679261.32</v>
      </c>
      <c r="AY186" s="173">
        <v>17812378.039999999</v>
      </c>
      <c r="AZ186" s="173"/>
      <c r="BA186" s="173">
        <v>120.45</v>
      </c>
      <c r="BB186" s="173"/>
      <c r="BC186" s="173">
        <v>36491759.810000002</v>
      </c>
      <c r="BD186" s="173">
        <v>12576666.49</v>
      </c>
      <c r="BE186" s="173">
        <v>6397312.4100000001</v>
      </c>
      <c r="BF186" s="173"/>
      <c r="BG186" s="173"/>
      <c r="BH186" s="173"/>
      <c r="BI186" s="174">
        <v>18973978.899999999</v>
      </c>
      <c r="BJ186" s="176">
        <v>22818886.180000003</v>
      </c>
      <c r="BK186" s="175">
        <v>24182836.850000001</v>
      </c>
      <c r="BL186" s="175">
        <v>12144379.640000001</v>
      </c>
      <c r="BM186" s="175">
        <v>223.63</v>
      </c>
      <c r="BN186" s="175">
        <v>59146326.300000004</v>
      </c>
      <c r="BO186" s="175">
        <v>20977819.199999999</v>
      </c>
      <c r="BP186" s="175">
        <v>13908955.960000003</v>
      </c>
      <c r="BQ186" s="175">
        <v>7026519.0999999996</v>
      </c>
      <c r="BR186" s="175"/>
      <c r="BS186" s="177">
        <v>41913294.259999998</v>
      </c>
      <c r="BT186" s="181">
        <v>43998799.039999999</v>
      </c>
      <c r="BU186" s="182">
        <v>81764755.620000005</v>
      </c>
      <c r="BV186" s="182">
        <v>23241300.059999999</v>
      </c>
      <c r="BW186" s="182"/>
      <c r="BX186" s="182"/>
      <c r="BY186" s="182">
        <v>149004854.72</v>
      </c>
      <c r="BZ186" s="182">
        <v>21921591.879999999</v>
      </c>
      <c r="CA186" s="182">
        <v>19639849.139999993</v>
      </c>
      <c r="CB186" s="182">
        <v>7805843.4500000002</v>
      </c>
      <c r="CC186" s="182"/>
      <c r="CD186" s="183">
        <v>49367284.469999991</v>
      </c>
      <c r="CE186" s="188">
        <v>6971349.8100000005</v>
      </c>
      <c r="CF186" s="187">
        <v>51735445.180000007</v>
      </c>
      <c r="CG186" s="187"/>
      <c r="CH186" s="187"/>
      <c r="CI186" s="187">
        <f t="shared" si="54"/>
        <v>58706794.99000001</v>
      </c>
      <c r="CJ186" s="187">
        <v>20121838.66</v>
      </c>
      <c r="CK186" s="187">
        <v>23458487.159999996</v>
      </c>
      <c r="CL186" s="187">
        <v>7138088.6000000006</v>
      </c>
      <c r="CM186" s="187"/>
      <c r="CN186" s="201">
        <f t="shared" si="55"/>
        <v>50718414.419999994</v>
      </c>
      <c r="CO186" s="251">
        <v>4068045.5576272733</v>
      </c>
      <c r="CP186" s="250">
        <v>905775.38198964845</v>
      </c>
      <c r="CQ186" s="250">
        <v>4973820.9396169214</v>
      </c>
      <c r="CR186" s="250">
        <v>3883163.794941688</v>
      </c>
      <c r="CS186" s="252">
        <v>184881.76268558574</v>
      </c>
      <c r="CT186" s="213">
        <v>4766638.3505785288</v>
      </c>
      <c r="CU186" s="200">
        <v>905775.38198964845</v>
      </c>
      <c r="CV186" s="263">
        <v>5672413.7325681765</v>
      </c>
      <c r="CW186" s="236">
        <f>AL186/('BASES BCE'!M186*1000)</f>
        <v>3.4656882848331317E-3</v>
      </c>
      <c r="CX186" s="237">
        <f>AO186/('BASES BCE'!S186*1000)</f>
        <v>1.7773259728502563E-3</v>
      </c>
      <c r="CY186" s="237">
        <f>AR186/('BASES BCE'!Y186*1000)</f>
        <v>4.2823418126334235E-3</v>
      </c>
      <c r="CZ186" s="279">
        <f>AS186/('BASES BCE'!AE186*1000)</f>
        <v>1.7025040208133974E-2</v>
      </c>
      <c r="DA186" s="281">
        <v>30000</v>
      </c>
      <c r="DB186" s="285">
        <v>6839868.0300000003</v>
      </c>
      <c r="DC186" s="286">
        <v>1077628.82</v>
      </c>
      <c r="DD186" s="286">
        <v>5104600.05</v>
      </c>
      <c r="DE186" s="286">
        <v>1077628.82</v>
      </c>
      <c r="DF186" s="286">
        <v>130</v>
      </c>
      <c r="DG186" s="286">
        <v>12</v>
      </c>
      <c r="DH186" s="286">
        <v>11442.99</v>
      </c>
      <c r="DI186" s="286">
        <v>1465</v>
      </c>
      <c r="DJ186" s="309"/>
      <c r="DK186" s="310">
        <v>694.93541808293696</v>
      </c>
      <c r="DL186" s="315">
        <f t="shared" si="56"/>
        <v>26.759919744665559</v>
      </c>
      <c r="DM186" s="312">
        <f t="shared" si="57"/>
        <v>27.424049578518581</v>
      </c>
      <c r="DN186" s="312">
        <f t="shared" si="58"/>
        <v>28.105770412998282</v>
      </c>
      <c r="DO186" s="312">
        <f t="shared" si="41"/>
        <v>29.419999999999991</v>
      </c>
      <c r="DP186" s="312">
        <f t="shared" si="42"/>
        <v>31.04892834433846</v>
      </c>
      <c r="DQ186" s="312">
        <f t="shared" si="43"/>
        <v>31.594302763511852</v>
      </c>
      <c r="DR186" s="312">
        <f t="shared" si="44"/>
        <v>32.138238200048903</v>
      </c>
      <c r="DS186" s="312">
        <f t="shared" si="45"/>
        <v>32.67929567131327</v>
      </c>
      <c r="DT186" s="316">
        <f t="shared" si="46"/>
        <v>33.217475177304955</v>
      </c>
    </row>
    <row r="187" spans="1:124" x14ac:dyDescent="0.25">
      <c r="A187" s="191">
        <v>18</v>
      </c>
      <c r="B187" s="192" t="s">
        <v>354</v>
      </c>
      <c r="C187" s="2">
        <v>1801</v>
      </c>
      <c r="D187" s="7" t="s">
        <v>185</v>
      </c>
      <c r="E187" s="63">
        <v>12862056.999999987</v>
      </c>
      <c r="F187" s="41">
        <v>2701689</v>
      </c>
      <c r="G187" s="33">
        <v>2195689</v>
      </c>
      <c r="H187" s="33">
        <v>1502402</v>
      </c>
      <c r="I187" s="33">
        <v>356367539.14285702</v>
      </c>
      <c r="J187" s="33">
        <v>253638882.42857182</v>
      </c>
      <c r="K187" s="33">
        <v>21568956.428571388</v>
      </c>
      <c r="L187" s="33">
        <v>10509117.857142873</v>
      </c>
      <c r="M187" s="33">
        <v>1018924720.8571454</v>
      </c>
      <c r="N187" s="33">
        <v>121502986.42857143</v>
      </c>
      <c r="O187" s="33">
        <v>11640129</v>
      </c>
      <c r="P187" s="65">
        <f t="shared" si="38"/>
        <v>1800552112.1428599</v>
      </c>
      <c r="Q187" s="71">
        <v>34848.999999999985</v>
      </c>
      <c r="R187" s="72">
        <v>27886.999999999945</v>
      </c>
      <c r="S187" s="73">
        <f t="shared" si="39"/>
        <v>62735.999999999927</v>
      </c>
      <c r="T187" s="79">
        <v>2992980495.7142925</v>
      </c>
      <c r="U187" s="80">
        <v>618131571.28571439</v>
      </c>
      <c r="V187" s="80">
        <v>311301156.71428561</v>
      </c>
      <c r="W187" s="81">
        <f t="shared" si="40"/>
        <v>3922413223.7142925</v>
      </c>
      <c r="X187" s="83">
        <v>3624843672.8571663</v>
      </c>
      <c r="Y187" s="85">
        <v>1304641677.5714228</v>
      </c>
      <c r="Z187" s="86">
        <v>5497.9999999999845</v>
      </c>
      <c r="AA187" s="333">
        <v>314469.5</v>
      </c>
      <c r="AB187" s="333">
        <v>319472.4375</v>
      </c>
      <c r="AC187" s="333">
        <v>324599.8125</v>
      </c>
      <c r="AD187" s="92">
        <v>329856</v>
      </c>
      <c r="AE187" s="92">
        <v>346973</v>
      </c>
      <c r="AF187" s="92">
        <v>351477</v>
      </c>
      <c r="AG187" s="92">
        <v>356009</v>
      </c>
      <c r="AH187" s="92">
        <v>360544</v>
      </c>
      <c r="AI187" s="93">
        <v>365072</v>
      </c>
      <c r="AJ187" s="166">
        <v>36835016.850000009</v>
      </c>
      <c r="AK187" s="20">
        <v>43773556.429999977</v>
      </c>
      <c r="AL187" s="21">
        <v>85141792.640000001</v>
      </c>
      <c r="AM187" s="101">
        <v>40043065.88000004</v>
      </c>
      <c r="AN187" s="102">
        <v>46092672.330000013</v>
      </c>
      <c r="AO187" s="194">
        <v>91195599.080000043</v>
      </c>
      <c r="AP187" s="197">
        <v>34806108.359999985</v>
      </c>
      <c r="AQ187" s="195">
        <v>57617194.040000036</v>
      </c>
      <c r="AR187" s="219">
        <v>100100151.22000001</v>
      </c>
      <c r="AS187" s="222">
        <v>121810139.09999999</v>
      </c>
      <c r="AT187" s="220">
        <v>134796632.63599998</v>
      </c>
      <c r="AU187" s="240">
        <v>121804923.4718</v>
      </c>
      <c r="AV187" s="247">
        <v>95192290.460000008</v>
      </c>
      <c r="AW187" s="248">
        <v>130638438.59999998</v>
      </c>
      <c r="AX187" s="241">
        <v>2054683.45</v>
      </c>
      <c r="AY187" s="173">
        <v>13046944.91</v>
      </c>
      <c r="AZ187" s="173"/>
      <c r="BA187" s="173">
        <v>1672.91</v>
      </c>
      <c r="BB187" s="173"/>
      <c r="BC187" s="173">
        <v>15103301.27</v>
      </c>
      <c r="BD187" s="173">
        <v>6200469.3499999996</v>
      </c>
      <c r="BE187" s="173">
        <v>11108426.060000001</v>
      </c>
      <c r="BF187" s="173"/>
      <c r="BG187" s="173"/>
      <c r="BH187" s="173"/>
      <c r="BI187" s="174">
        <v>17308895.41</v>
      </c>
      <c r="BJ187" s="176">
        <v>1995018.5900000003</v>
      </c>
      <c r="BK187" s="175">
        <v>21460367.579999998</v>
      </c>
      <c r="BL187" s="175">
        <v>5141225.4400000013</v>
      </c>
      <c r="BM187" s="175">
        <v>1369.89</v>
      </c>
      <c r="BN187" s="175">
        <v>28597981.5</v>
      </c>
      <c r="BO187" s="175">
        <v>9888377.2200000007</v>
      </c>
      <c r="BP187" s="175">
        <v>27874917.109999999</v>
      </c>
      <c r="BQ187" s="175">
        <v>1166618.4700000002</v>
      </c>
      <c r="BR187" s="175"/>
      <c r="BS187" s="177">
        <v>38929912.799999997</v>
      </c>
      <c r="BT187" s="181">
        <v>4055926.5399999996</v>
      </c>
      <c r="BU187" s="182">
        <v>59213041.980000004</v>
      </c>
      <c r="BV187" s="182">
        <v>10844354.48</v>
      </c>
      <c r="BW187" s="182"/>
      <c r="BX187" s="182"/>
      <c r="BY187" s="182">
        <v>74113323</v>
      </c>
      <c r="BZ187" s="182">
        <v>9893437.2699999996</v>
      </c>
      <c r="CA187" s="182">
        <v>34783331.769999996</v>
      </c>
      <c r="CB187" s="182">
        <v>1332445.2400000002</v>
      </c>
      <c r="CC187" s="182"/>
      <c r="CD187" s="183">
        <v>46009214.279999994</v>
      </c>
      <c r="CE187" s="188"/>
      <c r="CF187" s="187">
        <v>33600092.510000005</v>
      </c>
      <c r="CG187" s="187"/>
      <c r="CH187" s="187"/>
      <c r="CI187" s="187">
        <f t="shared" si="54"/>
        <v>33600092.510000005</v>
      </c>
      <c r="CJ187" s="187">
        <v>10339304.01</v>
      </c>
      <c r="CK187" s="187">
        <v>38315934.250000007</v>
      </c>
      <c r="CL187" s="187">
        <v>1542039.58</v>
      </c>
      <c r="CM187" s="187"/>
      <c r="CN187" s="201">
        <f t="shared" si="55"/>
        <v>50197277.840000004</v>
      </c>
      <c r="CO187" s="251">
        <v>69051538.002033457</v>
      </c>
      <c r="CP187" s="250">
        <v>15518208.635786561</v>
      </c>
      <c r="CQ187" s="250">
        <v>84569746.637820125</v>
      </c>
      <c r="CR187" s="250">
        <v>67267367.470656842</v>
      </c>
      <c r="CS187" s="252">
        <v>1784170.531376604</v>
      </c>
      <c r="CT187" s="213">
        <v>74927674.720817685</v>
      </c>
      <c r="CU187" s="200">
        <v>15518208.635786561</v>
      </c>
      <c r="CV187" s="263">
        <v>90445883.356604055</v>
      </c>
      <c r="CW187" s="236">
        <f>AL187/('BASES BCE'!M187*1000)</f>
        <v>9.0280446546484691E-2</v>
      </c>
      <c r="CX187" s="237">
        <f>AO187/('BASES BCE'!S187*1000)</f>
        <v>8.8454932253644591E-2</v>
      </c>
      <c r="CY187" s="237">
        <f>AR187/('BASES BCE'!Y187*1000)</f>
        <v>9.2479361426200224E-2</v>
      </c>
      <c r="CZ187" s="279">
        <f>AS187/('BASES BCE'!AE187*1000)</f>
        <v>0.10091510810339577</v>
      </c>
      <c r="DA187" s="281">
        <v>399743</v>
      </c>
      <c r="DB187" s="285">
        <v>80043993.180000007</v>
      </c>
      <c r="DC187" s="286">
        <v>11542254</v>
      </c>
      <c r="DD187" s="286">
        <v>78109633.340000004</v>
      </c>
      <c r="DE187" s="286">
        <v>9076794.9700000007</v>
      </c>
      <c r="DF187" s="286">
        <v>529</v>
      </c>
      <c r="DG187" s="286">
        <v>106</v>
      </c>
      <c r="DH187" s="286">
        <v>306993.53000000003</v>
      </c>
      <c r="DI187" s="286">
        <v>880</v>
      </c>
      <c r="DJ187" s="309">
        <v>0</v>
      </c>
      <c r="DK187" s="310">
        <v>1018.32551</v>
      </c>
      <c r="DL187" s="315">
        <f t="shared" si="56"/>
        <v>7.5652098624203665</v>
      </c>
      <c r="DM187" s="312">
        <f t="shared" si="57"/>
        <v>7.7126159917974064</v>
      </c>
      <c r="DN187" s="312">
        <f t="shared" si="58"/>
        <v>7.8628942918691589</v>
      </c>
      <c r="DO187" s="312">
        <f t="shared" si="41"/>
        <v>323.92000078638904</v>
      </c>
      <c r="DP187" s="312">
        <f t="shared" si="42"/>
        <v>340.72896789161257</v>
      </c>
      <c r="DQ187" s="312">
        <f t="shared" si="43"/>
        <v>345.15191512780621</v>
      </c>
      <c r="DR187" s="312">
        <f t="shared" si="44"/>
        <v>349.60235848358548</v>
      </c>
      <c r="DS187" s="312">
        <f t="shared" si="45"/>
        <v>354.05574785217743</v>
      </c>
      <c r="DT187" s="316">
        <f t="shared" si="46"/>
        <v>358.50226319087301</v>
      </c>
    </row>
    <row r="188" spans="1:124" x14ac:dyDescent="0.25">
      <c r="A188" s="193">
        <v>18</v>
      </c>
      <c r="B188" s="192" t="s">
        <v>354</v>
      </c>
      <c r="C188" s="2">
        <v>1802</v>
      </c>
      <c r="D188" s="7" t="s">
        <v>186</v>
      </c>
      <c r="E188" s="63">
        <v>95842.999999999985</v>
      </c>
      <c r="F188" s="41">
        <v>775</v>
      </c>
      <c r="G188" s="33">
        <v>78972</v>
      </c>
      <c r="H188" s="33">
        <v>877042</v>
      </c>
      <c r="I188" s="33">
        <v>9946960.5714285709</v>
      </c>
      <c r="J188" s="33">
        <v>4634136.2857142836</v>
      </c>
      <c r="K188" s="33">
        <v>722167.42857142841</v>
      </c>
      <c r="L188" s="33">
        <v>297854.42857142846</v>
      </c>
      <c r="M188" s="33">
        <v>14776148.000000004</v>
      </c>
      <c r="N188" s="33">
        <v>8777910.1428571399</v>
      </c>
      <c r="O188" s="33">
        <v>548024.99999999942</v>
      </c>
      <c r="P188" s="65">
        <f t="shared" si="38"/>
        <v>40659990.857142858</v>
      </c>
      <c r="Q188" s="71">
        <v>1880.9999999999998</v>
      </c>
      <c r="R188" s="72">
        <v>2054.0000000000009</v>
      </c>
      <c r="S188" s="73">
        <f t="shared" si="39"/>
        <v>3935.0000000000009</v>
      </c>
      <c r="T188" s="79">
        <v>80495153.857142732</v>
      </c>
      <c r="U188" s="80">
        <v>562204.71428571432</v>
      </c>
      <c r="V188" s="80">
        <v>13749094.000000002</v>
      </c>
      <c r="W188" s="81">
        <f t="shared" si="40"/>
        <v>94806452.571428448</v>
      </c>
      <c r="X188" s="83">
        <v>6500179.9999999991</v>
      </c>
      <c r="Y188" s="85">
        <v>20430306.142857134</v>
      </c>
      <c r="Z188" s="86">
        <v>424.00000000000017</v>
      </c>
      <c r="AA188" s="333">
        <v>18596.416015625</v>
      </c>
      <c r="AB188" s="333">
        <v>19057.943359375</v>
      </c>
      <c r="AC188" s="333">
        <v>19531.6953125</v>
      </c>
      <c r="AD188" s="92">
        <v>20018</v>
      </c>
      <c r="AE188" s="92">
        <v>21139</v>
      </c>
      <c r="AF188" s="92">
        <v>21555</v>
      </c>
      <c r="AG188" s="92">
        <v>21978</v>
      </c>
      <c r="AH188" s="92">
        <v>22406</v>
      </c>
      <c r="AI188" s="93">
        <v>22838</v>
      </c>
      <c r="AJ188" s="166">
        <v>547856.79999999993</v>
      </c>
      <c r="AK188" s="20">
        <v>435853.04</v>
      </c>
      <c r="AL188" s="21">
        <v>1213763.7399999998</v>
      </c>
      <c r="AM188" s="101">
        <v>634324.97999999986</v>
      </c>
      <c r="AN188" s="102">
        <v>636008.66</v>
      </c>
      <c r="AO188" s="194">
        <v>1555896.8599999996</v>
      </c>
      <c r="AP188" s="197">
        <v>1753087.4</v>
      </c>
      <c r="AQ188" s="195">
        <v>849554.91000000027</v>
      </c>
      <c r="AR188" s="219">
        <v>3040062.1700000004</v>
      </c>
      <c r="AS188" s="222">
        <v>2577869.1800000006</v>
      </c>
      <c r="AT188" s="220">
        <v>2635467.1911999998</v>
      </c>
      <c r="AU188" s="240">
        <v>2994032.1235000007</v>
      </c>
      <c r="AV188" s="247">
        <v>1266199.1499999999</v>
      </c>
      <c r="AW188" s="248">
        <v>7267796.3299999991</v>
      </c>
      <c r="AX188" s="242"/>
      <c r="AY188" s="171"/>
      <c r="AZ188" s="171"/>
      <c r="BA188" s="171"/>
      <c r="BB188" s="171"/>
      <c r="BC188" s="171"/>
      <c r="BD188" s="173"/>
      <c r="BE188" s="173">
        <v>5931617.3100000005</v>
      </c>
      <c r="BF188" s="173"/>
      <c r="BG188" s="173"/>
      <c r="BH188" s="173"/>
      <c r="BI188" s="174">
        <v>5931617.3100000005</v>
      </c>
      <c r="BJ188" s="176">
        <v>101470.07</v>
      </c>
      <c r="BK188" s="175">
        <v>16636758.369999999</v>
      </c>
      <c r="BL188" s="175"/>
      <c r="BM188" s="175"/>
      <c r="BN188" s="175">
        <v>16738228.439999999</v>
      </c>
      <c r="BO188" s="175"/>
      <c r="BP188" s="175">
        <v>14007383.23</v>
      </c>
      <c r="BQ188" s="175"/>
      <c r="BR188" s="175"/>
      <c r="BS188" s="177">
        <v>14007383.23</v>
      </c>
      <c r="BT188" s="181"/>
      <c r="BU188" s="182">
        <v>34781223.159999996</v>
      </c>
      <c r="BV188" s="182"/>
      <c r="BW188" s="182"/>
      <c r="BX188" s="182"/>
      <c r="BY188" s="182">
        <v>34781223.159999996</v>
      </c>
      <c r="BZ188" s="182"/>
      <c r="CA188" s="182">
        <v>16924842.18</v>
      </c>
      <c r="CB188" s="182"/>
      <c r="CC188" s="182"/>
      <c r="CD188" s="183">
        <v>16924842.18</v>
      </c>
      <c r="CE188" s="188"/>
      <c r="CF188" s="187">
        <v>18995914.500000007</v>
      </c>
      <c r="CG188" s="187"/>
      <c r="CH188" s="187"/>
      <c r="CI188" s="187">
        <f t="shared" si="54"/>
        <v>18995914.500000007</v>
      </c>
      <c r="CJ188" s="187"/>
      <c r="CK188" s="187">
        <v>19602804.170000002</v>
      </c>
      <c r="CL188" s="187"/>
      <c r="CM188" s="187"/>
      <c r="CN188" s="201">
        <f t="shared" si="55"/>
        <v>19602804.170000002</v>
      </c>
      <c r="CO188" s="251">
        <v>2238324.0664974609</v>
      </c>
      <c r="CP188" s="250">
        <v>702595.9192258718</v>
      </c>
      <c r="CQ188" s="250">
        <v>2940919.9857233325</v>
      </c>
      <c r="CR188" s="250">
        <v>2210257.5659497217</v>
      </c>
      <c r="CS188" s="252">
        <v>28066.500547738578</v>
      </c>
      <c r="CT188" s="213">
        <v>2293893.8088632487</v>
      </c>
      <c r="CU188" s="200">
        <v>702595.9192258718</v>
      </c>
      <c r="CV188" s="263">
        <v>2996489.7280891212</v>
      </c>
      <c r="CW188" s="236">
        <f>AL188/('BASES BCE'!M188*1000)</f>
        <v>8.7004935417778068E-3</v>
      </c>
      <c r="CX188" s="237">
        <f>AO188/('BASES BCE'!S188*1000)</f>
        <v>1.0730698768227999E-2</v>
      </c>
      <c r="CY188" s="237">
        <f>AR188/('BASES BCE'!Y188*1000)</f>
        <v>2.2881171274203339E-2</v>
      </c>
      <c r="CZ188" s="279">
        <f>AS188/('BASES BCE'!AE188*1000)</f>
        <v>2.8572859756862093E-2</v>
      </c>
      <c r="DA188" s="281"/>
      <c r="DB188" s="285">
        <v>14299447.800000001</v>
      </c>
      <c r="DC188" s="286">
        <v>2833896.23</v>
      </c>
      <c r="DD188" s="286">
        <v>10215876.529999999</v>
      </c>
      <c r="DE188" s="286">
        <v>2808167.95</v>
      </c>
      <c r="DF188" s="286">
        <v>253</v>
      </c>
      <c r="DG188" s="286">
        <v>47</v>
      </c>
      <c r="DH188" s="286">
        <v>41556.86</v>
      </c>
      <c r="DI188" s="286">
        <v>1701</v>
      </c>
      <c r="DJ188" s="309">
        <v>11</v>
      </c>
      <c r="DK188" s="310">
        <v>1065.92119</v>
      </c>
      <c r="DL188" s="315">
        <f t="shared" si="56"/>
        <v>6.2275212626179242</v>
      </c>
      <c r="DM188" s="312">
        <f t="shared" si="57"/>
        <v>6.2706425248826321</v>
      </c>
      <c r="DN188" s="312">
        <f t="shared" si="58"/>
        <v>6.3140945236650188</v>
      </c>
      <c r="DO188" s="312">
        <f t="shared" si="41"/>
        <v>18.780000048596463</v>
      </c>
      <c r="DP188" s="312">
        <f t="shared" si="42"/>
        <v>19.831672546072568</v>
      </c>
      <c r="DQ188" s="312">
        <f t="shared" si="43"/>
        <v>20.221945301603395</v>
      </c>
      <c r="DR188" s="312">
        <f t="shared" si="44"/>
        <v>20.618785146770559</v>
      </c>
      <c r="DS188" s="312">
        <f t="shared" si="45"/>
        <v>21.020315770249393</v>
      </c>
      <c r="DT188" s="316">
        <f t="shared" si="46"/>
        <v>21.425599016377561</v>
      </c>
    </row>
    <row r="189" spans="1:124" x14ac:dyDescent="0.25">
      <c r="A189" s="191">
        <v>18</v>
      </c>
      <c r="B189" s="192" t="s">
        <v>354</v>
      </c>
      <c r="C189" s="2">
        <v>1803</v>
      </c>
      <c r="D189" s="7" t="s">
        <v>187</v>
      </c>
      <c r="E189" s="63"/>
      <c r="F189" s="41">
        <v>67132</v>
      </c>
      <c r="G189" s="33">
        <v>39273</v>
      </c>
      <c r="H189" s="33">
        <v>10480</v>
      </c>
      <c r="I189" s="33">
        <v>2160484.4285714282</v>
      </c>
      <c r="J189" s="33">
        <v>1423294.5714285707</v>
      </c>
      <c r="K189" s="33">
        <v>55581.999999999993</v>
      </c>
      <c r="L189" s="33">
        <v>111717</v>
      </c>
      <c r="M189" s="33">
        <v>3377335.0000000019</v>
      </c>
      <c r="N189" s="33">
        <v>329167</v>
      </c>
      <c r="O189" s="33">
        <v>70679.999999999971</v>
      </c>
      <c r="P189" s="65">
        <f t="shared" si="38"/>
        <v>7645145.0000000009</v>
      </c>
      <c r="Q189" s="71">
        <v>408.00000000000006</v>
      </c>
      <c r="R189" s="72">
        <v>358.00000000000011</v>
      </c>
      <c r="S189" s="73">
        <f t="shared" si="39"/>
        <v>766.00000000000023</v>
      </c>
      <c r="T189" s="79">
        <v>11898040.42857144</v>
      </c>
      <c r="U189" s="80">
        <v>1148028</v>
      </c>
      <c r="V189" s="80">
        <v>893280.85714285716</v>
      </c>
      <c r="W189" s="81">
        <f t="shared" si="40"/>
        <v>13939349.285714297</v>
      </c>
      <c r="X189" s="83">
        <v>1137026</v>
      </c>
      <c r="Y189" s="85">
        <v>4967928.5714285728</v>
      </c>
      <c r="Z189" s="86">
        <v>274</v>
      </c>
      <c r="AA189" s="333">
        <v>7703.84619140625</v>
      </c>
      <c r="AB189" s="333">
        <v>7853.95361328125</v>
      </c>
      <c r="AC189" s="333">
        <v>8006.98583984375</v>
      </c>
      <c r="AD189" s="92">
        <v>8163</v>
      </c>
      <c r="AE189" s="92">
        <v>8606</v>
      </c>
      <c r="AF189" s="92">
        <v>8750</v>
      </c>
      <c r="AG189" s="92">
        <v>8896</v>
      </c>
      <c r="AH189" s="92">
        <v>9043</v>
      </c>
      <c r="AI189" s="93">
        <v>9191</v>
      </c>
      <c r="AJ189" s="166">
        <v>168323.88</v>
      </c>
      <c r="AK189" s="20">
        <v>117677.84</v>
      </c>
      <c r="AL189" s="21">
        <v>330007.67999999999</v>
      </c>
      <c r="AM189" s="101">
        <v>162267.64000000001</v>
      </c>
      <c r="AN189" s="102">
        <v>80542.819999999992</v>
      </c>
      <c r="AO189" s="194">
        <v>295647.58000000007</v>
      </c>
      <c r="AP189" s="197">
        <v>231558</v>
      </c>
      <c r="AQ189" s="195">
        <v>260918.7</v>
      </c>
      <c r="AR189" s="219">
        <v>591365.39</v>
      </c>
      <c r="AS189" s="222">
        <v>583735.92999999993</v>
      </c>
      <c r="AT189" s="220">
        <v>586537.0392</v>
      </c>
      <c r="AU189" s="240">
        <v>710443.30949999997</v>
      </c>
      <c r="AV189" s="247">
        <v>479086.76</v>
      </c>
      <c r="AW189" s="248">
        <v>2702225.63</v>
      </c>
      <c r="AX189" s="241">
        <v>16867.34</v>
      </c>
      <c r="AY189" s="173">
        <v>3353476.09</v>
      </c>
      <c r="AZ189" s="173"/>
      <c r="BA189" s="173"/>
      <c r="BB189" s="173"/>
      <c r="BC189" s="173">
        <v>3370343.4299999997</v>
      </c>
      <c r="BD189" s="173"/>
      <c r="BE189" s="173">
        <v>1190527.8400000001</v>
      </c>
      <c r="BF189" s="173"/>
      <c r="BG189" s="173"/>
      <c r="BH189" s="173"/>
      <c r="BI189" s="174">
        <v>1190527.8400000001</v>
      </c>
      <c r="BJ189" s="176">
        <v>95634.2</v>
      </c>
      <c r="BK189" s="175">
        <v>5079558.63</v>
      </c>
      <c r="BL189" s="175"/>
      <c r="BM189" s="175"/>
      <c r="BN189" s="175">
        <v>5175192.83</v>
      </c>
      <c r="BO189" s="175"/>
      <c r="BP189" s="175">
        <v>2746106.59</v>
      </c>
      <c r="BQ189" s="175"/>
      <c r="BR189" s="175"/>
      <c r="BS189" s="177">
        <v>2746106.59</v>
      </c>
      <c r="BT189" s="181"/>
      <c r="BU189" s="182">
        <v>12440309.399999999</v>
      </c>
      <c r="BV189" s="182">
        <v>20365.38</v>
      </c>
      <c r="BW189" s="182"/>
      <c r="BX189" s="182"/>
      <c r="BY189" s="182">
        <v>12460674.779999997</v>
      </c>
      <c r="BZ189" s="182"/>
      <c r="CA189" s="182">
        <v>2896714.31</v>
      </c>
      <c r="CB189" s="182">
        <v>62912.160000000003</v>
      </c>
      <c r="CC189" s="182"/>
      <c r="CD189" s="183">
        <v>2959626.47</v>
      </c>
      <c r="CE189" s="188"/>
      <c r="CF189" s="187">
        <v>6925060.79</v>
      </c>
      <c r="CG189" s="187"/>
      <c r="CH189" s="187"/>
      <c r="CI189" s="187">
        <f t="shared" si="54"/>
        <v>6925060.79</v>
      </c>
      <c r="CJ189" s="187"/>
      <c r="CK189" s="187">
        <v>3936059.82</v>
      </c>
      <c r="CL189" s="187">
        <v>176776.88</v>
      </c>
      <c r="CM189" s="187"/>
      <c r="CN189" s="201">
        <f t="shared" si="55"/>
        <v>4112836.6999999997</v>
      </c>
      <c r="CO189" s="251">
        <v>1702981.8521064054</v>
      </c>
      <c r="CP189" s="250">
        <v>501248.93165823875</v>
      </c>
      <c r="CQ189" s="250">
        <v>2204230.7837646436</v>
      </c>
      <c r="CR189" s="250">
        <v>1634613.1054884815</v>
      </c>
      <c r="CS189" s="252">
        <v>68368.746617923796</v>
      </c>
      <c r="CT189" s="213">
        <v>2128364.7878802028</v>
      </c>
      <c r="CU189" s="200">
        <v>501248.93165823875</v>
      </c>
      <c r="CV189" s="263">
        <v>2629613.7195384414</v>
      </c>
      <c r="CW189" s="236">
        <f>AL189/('BASES BCE'!M189*1000)</f>
        <v>2.3405047565027943E-2</v>
      </c>
      <c r="CX189" s="237">
        <f>AO189/('BASES BCE'!S189*1000)</f>
        <v>2.1227689249125894E-2</v>
      </c>
      <c r="CY189" s="237">
        <f>AR189/('BASES BCE'!Y189*1000)</f>
        <v>4.345754000177935E-2</v>
      </c>
      <c r="CZ189" s="279">
        <f>AS189/('BASES BCE'!AE189*1000)</f>
        <v>3.2694124911606171E-2</v>
      </c>
      <c r="DA189" s="281"/>
      <c r="DB189" s="285">
        <v>3397535.12</v>
      </c>
      <c r="DC189" s="286">
        <v>442442.51</v>
      </c>
      <c r="DD189" s="286">
        <v>3586292.74</v>
      </c>
      <c r="DE189" s="286">
        <v>432564.39</v>
      </c>
      <c r="DF189" s="286">
        <v>57</v>
      </c>
      <c r="DG189" s="286">
        <v>23</v>
      </c>
      <c r="DH189" s="286">
        <v>8975.11</v>
      </c>
      <c r="DI189" s="286">
        <v>256</v>
      </c>
      <c r="DJ189" s="309">
        <v>0</v>
      </c>
      <c r="DK189" s="310">
        <v>18.959910809680999</v>
      </c>
      <c r="DL189" s="315">
        <f t="shared" si="56"/>
        <v>679.46447991317052</v>
      </c>
      <c r="DM189" s="312">
        <f t="shared" si="57"/>
        <v>690.05528823846453</v>
      </c>
      <c r="DN189" s="312">
        <f t="shared" si="58"/>
        <v>700.85552281923276</v>
      </c>
      <c r="DO189" s="312">
        <f t="shared" si="41"/>
        <v>430.53999999999701</v>
      </c>
      <c r="DP189" s="312">
        <f t="shared" si="42"/>
        <v>453.90508881538335</v>
      </c>
      <c r="DQ189" s="312">
        <f t="shared" si="43"/>
        <v>461.50006125198746</v>
      </c>
      <c r="DR189" s="312">
        <f t="shared" si="44"/>
        <v>469.20051941687774</v>
      </c>
      <c r="DS189" s="312">
        <f t="shared" si="45"/>
        <v>476.95372044591113</v>
      </c>
      <c r="DT189" s="316">
        <f t="shared" si="46"/>
        <v>484.75966433908764</v>
      </c>
    </row>
    <row r="190" spans="1:124" x14ac:dyDescent="0.25">
      <c r="A190" s="193">
        <v>18</v>
      </c>
      <c r="B190" s="192" t="s">
        <v>354</v>
      </c>
      <c r="C190" s="2">
        <v>1804</v>
      </c>
      <c r="D190" s="7" t="s">
        <v>188</v>
      </c>
      <c r="E190" s="63"/>
      <c r="F190" s="41">
        <v>0</v>
      </c>
      <c r="G190" s="33">
        <v>4200</v>
      </c>
      <c r="H190" s="33"/>
      <c r="I190" s="33">
        <v>749701.71428571432</v>
      </c>
      <c r="J190" s="33">
        <v>288167.7142857142</v>
      </c>
      <c r="K190" s="33">
        <v>28223.999999999996</v>
      </c>
      <c r="L190" s="33">
        <v>35645.142857142841</v>
      </c>
      <c r="M190" s="33">
        <v>668803.42857142899</v>
      </c>
      <c r="N190" s="33">
        <v>48566.999999999993</v>
      </c>
      <c r="O190" s="33">
        <v>22206.000000000007</v>
      </c>
      <c r="P190" s="65">
        <f t="shared" si="38"/>
        <v>1845515.0000000005</v>
      </c>
      <c r="Q190" s="71">
        <v>206</v>
      </c>
      <c r="R190" s="72">
        <v>276</v>
      </c>
      <c r="S190" s="73">
        <f t="shared" si="39"/>
        <v>482</v>
      </c>
      <c r="T190" s="79">
        <v>4685007.2857142864</v>
      </c>
      <c r="U190" s="80">
        <v>900</v>
      </c>
      <c r="V190" s="80">
        <v>164797</v>
      </c>
      <c r="W190" s="81">
        <f t="shared" si="40"/>
        <v>4850704.2857142864</v>
      </c>
      <c r="X190" s="83">
        <v>224610.00000000006</v>
      </c>
      <c r="Y190" s="85">
        <v>1020840.2857142858</v>
      </c>
      <c r="Z190" s="86">
        <v>160</v>
      </c>
      <c r="AA190" s="333">
        <v>6638.046875</v>
      </c>
      <c r="AB190" s="333">
        <v>6684.0107421875</v>
      </c>
      <c r="AC190" s="333">
        <v>6730.3271484375</v>
      </c>
      <c r="AD190" s="92">
        <v>6777</v>
      </c>
      <c r="AE190" s="92">
        <v>7093</v>
      </c>
      <c r="AF190" s="92">
        <v>7125</v>
      </c>
      <c r="AG190" s="92">
        <v>7156</v>
      </c>
      <c r="AH190" s="92">
        <v>7186</v>
      </c>
      <c r="AI190" s="93">
        <v>7214</v>
      </c>
      <c r="AJ190" s="166">
        <v>47349.05</v>
      </c>
      <c r="AK190" s="20">
        <v>19945.509999999998</v>
      </c>
      <c r="AL190" s="21">
        <v>84525.14</v>
      </c>
      <c r="AM190" s="101">
        <v>48360.509999999995</v>
      </c>
      <c r="AN190" s="102">
        <v>24051.829999999998</v>
      </c>
      <c r="AO190" s="194">
        <v>98283.09</v>
      </c>
      <c r="AP190" s="197">
        <v>58259.770000000004</v>
      </c>
      <c r="AQ190" s="195">
        <v>75274.010000000009</v>
      </c>
      <c r="AR190" s="219">
        <v>174119.49</v>
      </c>
      <c r="AS190" s="222">
        <v>186682.32</v>
      </c>
      <c r="AT190" s="220">
        <v>344747.31940000004</v>
      </c>
      <c r="AU190" s="240">
        <v>302287.15580000001</v>
      </c>
      <c r="AV190" s="247">
        <v>257105.74000000002</v>
      </c>
      <c r="AW190" s="248">
        <v>1739913.75</v>
      </c>
      <c r="AX190" s="241">
        <v>13790.12</v>
      </c>
      <c r="AY190" s="173">
        <v>722822.87</v>
      </c>
      <c r="AZ190" s="173"/>
      <c r="BA190" s="173"/>
      <c r="BB190" s="173"/>
      <c r="BC190" s="173">
        <v>736612.99</v>
      </c>
      <c r="BD190" s="173"/>
      <c r="BE190" s="173">
        <v>153552.73000000001</v>
      </c>
      <c r="BF190" s="173"/>
      <c r="BG190" s="173"/>
      <c r="BH190" s="173"/>
      <c r="BI190" s="174">
        <v>153552.73000000001</v>
      </c>
      <c r="BJ190" s="176">
        <v>25139.260000000002</v>
      </c>
      <c r="BK190" s="175">
        <v>1148663.99</v>
      </c>
      <c r="BL190" s="175">
        <v>5821125.1200000001</v>
      </c>
      <c r="BM190" s="175"/>
      <c r="BN190" s="175">
        <v>6994928.3699999992</v>
      </c>
      <c r="BO190" s="175"/>
      <c r="BP190" s="175">
        <v>923028.71</v>
      </c>
      <c r="BQ190" s="175">
        <v>1398396.57</v>
      </c>
      <c r="BR190" s="175"/>
      <c r="BS190" s="177">
        <v>2321425.2800000003</v>
      </c>
      <c r="BT190" s="181"/>
      <c r="BU190" s="182">
        <v>2524861.9200000004</v>
      </c>
      <c r="BV190" s="182">
        <v>14211699.560000001</v>
      </c>
      <c r="BW190" s="182"/>
      <c r="BX190" s="182">
        <v>1521010.01</v>
      </c>
      <c r="BY190" s="182">
        <v>16736561.480000002</v>
      </c>
      <c r="BZ190" s="182"/>
      <c r="CA190" s="182">
        <v>1281458.78</v>
      </c>
      <c r="CB190" s="182">
        <v>1575348.6400000001</v>
      </c>
      <c r="CC190" s="182"/>
      <c r="CD190" s="183">
        <v>2856807.42</v>
      </c>
      <c r="CE190" s="188">
        <v>2133.4300000000003</v>
      </c>
      <c r="CF190" s="187">
        <v>1197557.4499999997</v>
      </c>
      <c r="CG190" s="187"/>
      <c r="CH190" s="187"/>
      <c r="CI190" s="187">
        <f t="shared" si="54"/>
        <v>1199690.8799999997</v>
      </c>
      <c r="CJ190" s="187"/>
      <c r="CK190" s="187">
        <v>1383592.03</v>
      </c>
      <c r="CL190" s="187">
        <v>1661218.6800000002</v>
      </c>
      <c r="CM190" s="187"/>
      <c r="CN190" s="201">
        <f t="shared" si="55"/>
        <v>3044810.71</v>
      </c>
      <c r="CO190" s="251">
        <v>418785.94621939404</v>
      </c>
      <c r="CP190" s="250">
        <v>199980.48678383071</v>
      </c>
      <c r="CQ190" s="250">
        <v>618766.43300322455</v>
      </c>
      <c r="CR190" s="250">
        <v>413436.24722978187</v>
      </c>
      <c r="CS190" s="252">
        <v>5349.6989896119912</v>
      </c>
      <c r="CT190" s="213">
        <v>516666.46867709921</v>
      </c>
      <c r="CU190" s="200">
        <v>199980.48678383071</v>
      </c>
      <c r="CV190" s="263">
        <v>716646.95546092989</v>
      </c>
      <c r="CW190" s="236">
        <f>AL190/('BASES BCE'!M190*1000)</f>
        <v>1.0624145984838719E-2</v>
      </c>
      <c r="CX190" s="237">
        <f>AO190/('BASES BCE'!S190*1000)</f>
        <v>9.9453370888275914E-3</v>
      </c>
      <c r="CY190" s="237">
        <f>AR190/('BASES BCE'!Y190*1000)</f>
        <v>1.8447688549402073E-2</v>
      </c>
      <c r="CZ190" s="279">
        <f>AS190/('BASES BCE'!AE190*1000)</f>
        <v>2.6861579549352067E-2</v>
      </c>
      <c r="DA190" s="281"/>
      <c r="DB190" s="285">
        <v>2211022.66</v>
      </c>
      <c r="DC190" s="286">
        <v>184512.96</v>
      </c>
      <c r="DD190" s="286">
        <v>2211022.66</v>
      </c>
      <c r="DE190" s="286">
        <v>151513.98000000001</v>
      </c>
      <c r="DF190" s="286">
        <v>53</v>
      </c>
      <c r="DG190" s="286">
        <v>25</v>
      </c>
      <c r="DH190" s="286">
        <v>8616.25</v>
      </c>
      <c r="DI190" s="286">
        <v>1120</v>
      </c>
      <c r="DJ190" s="309">
        <v>0</v>
      </c>
      <c r="DK190" s="310">
        <v>85.817399012283005</v>
      </c>
      <c r="DL190" s="315">
        <f t="shared" si="56"/>
        <v>219.74462435846925</v>
      </c>
      <c r="DM190" s="312">
        <f t="shared" si="57"/>
        <v>221.08399618251568</v>
      </c>
      <c r="DN190" s="312">
        <f t="shared" si="58"/>
        <v>222.43213025213996</v>
      </c>
      <c r="DO190" s="312">
        <f t="shared" si="41"/>
        <v>78.970000000000127</v>
      </c>
      <c r="DP190" s="312">
        <f t="shared" si="42"/>
        <v>82.652236978014002</v>
      </c>
      <c r="DQ190" s="312">
        <f t="shared" si="43"/>
        <v>83.025121735281232</v>
      </c>
      <c r="DR190" s="312">
        <f t="shared" si="44"/>
        <v>83.386353843883867</v>
      </c>
      <c r="DS190" s="312">
        <f t="shared" si="45"/>
        <v>83.735933303821881</v>
      </c>
      <c r="DT190" s="316">
        <f t="shared" si="46"/>
        <v>84.062207466430706</v>
      </c>
    </row>
    <row r="191" spans="1:124" x14ac:dyDescent="0.25">
      <c r="A191" s="191">
        <v>18</v>
      </c>
      <c r="B191" s="192" t="s">
        <v>354</v>
      </c>
      <c r="C191" s="2">
        <v>1805</v>
      </c>
      <c r="D191" s="7" t="s">
        <v>189</v>
      </c>
      <c r="E191" s="63">
        <v>3724</v>
      </c>
      <c r="F191" s="41">
        <v>4600</v>
      </c>
      <c r="G191" s="33">
        <v>16564</v>
      </c>
      <c r="H191" s="33">
        <v>4160</v>
      </c>
      <c r="I191" s="33">
        <v>2337389.285714285</v>
      </c>
      <c r="J191" s="33">
        <v>2309362.1428571427</v>
      </c>
      <c r="K191" s="33">
        <v>462860.71428571426</v>
      </c>
      <c r="L191" s="33">
        <v>695844.14285714296</v>
      </c>
      <c r="M191" s="33">
        <v>9099793.2857142873</v>
      </c>
      <c r="N191" s="33">
        <v>719779.71428571397</v>
      </c>
      <c r="O191" s="33">
        <v>124495.00000000001</v>
      </c>
      <c r="P191" s="65">
        <f t="shared" si="38"/>
        <v>15774848.285714285</v>
      </c>
      <c r="Q191" s="71">
        <v>531</v>
      </c>
      <c r="R191" s="72">
        <v>511.00000000000017</v>
      </c>
      <c r="S191" s="73">
        <f t="shared" si="39"/>
        <v>1042.0000000000002</v>
      </c>
      <c r="T191" s="79">
        <v>19955646.857142854</v>
      </c>
      <c r="U191" s="80">
        <v>2419441.7142857146</v>
      </c>
      <c r="V191" s="80">
        <v>847379.99999999988</v>
      </c>
      <c r="W191" s="81">
        <f t="shared" si="40"/>
        <v>23222468.571428567</v>
      </c>
      <c r="X191" s="83">
        <v>1490803.9999999995</v>
      </c>
      <c r="Y191" s="85">
        <v>12567860.285714287</v>
      </c>
      <c r="Z191" s="86">
        <v>98</v>
      </c>
      <c r="AA191" s="333">
        <v>12882.5859375</v>
      </c>
      <c r="AB191" s="333">
        <v>13083.38671875</v>
      </c>
      <c r="AC191" s="333">
        <v>13288.158203125</v>
      </c>
      <c r="AD191" s="92">
        <v>13497</v>
      </c>
      <c r="AE191" s="92">
        <v>14196</v>
      </c>
      <c r="AF191" s="92">
        <v>14378</v>
      </c>
      <c r="AG191" s="92">
        <v>14561</v>
      </c>
      <c r="AH191" s="92">
        <v>14745</v>
      </c>
      <c r="AI191" s="93">
        <v>14928</v>
      </c>
      <c r="AJ191" s="166">
        <v>202157.71</v>
      </c>
      <c r="AK191" s="20">
        <v>409848.68000000005</v>
      </c>
      <c r="AL191" s="21">
        <v>1462092.9600000002</v>
      </c>
      <c r="AM191" s="101">
        <v>312570.19</v>
      </c>
      <c r="AN191" s="102">
        <v>302015.88</v>
      </c>
      <c r="AO191" s="194">
        <v>1294780.6600000001</v>
      </c>
      <c r="AP191" s="197">
        <v>228091.48</v>
      </c>
      <c r="AQ191" s="195">
        <v>273827.44</v>
      </c>
      <c r="AR191" s="219">
        <v>1096935.9500000002</v>
      </c>
      <c r="AS191" s="222">
        <v>569163.34</v>
      </c>
      <c r="AT191" s="220">
        <v>918283.77040000015</v>
      </c>
      <c r="AU191" s="240">
        <v>756227.07519999996</v>
      </c>
      <c r="AV191" s="247">
        <v>791147.96</v>
      </c>
      <c r="AW191" s="248">
        <v>3264169.7</v>
      </c>
      <c r="AX191" s="241">
        <v>6574816.3600000003</v>
      </c>
      <c r="AY191" s="173"/>
      <c r="AZ191" s="173"/>
      <c r="BA191" s="173">
        <v>6960.11</v>
      </c>
      <c r="BB191" s="173"/>
      <c r="BC191" s="173">
        <v>6581776.4700000007</v>
      </c>
      <c r="BD191" s="173">
        <v>8263403.3300000001</v>
      </c>
      <c r="BE191" s="173"/>
      <c r="BF191" s="173"/>
      <c r="BG191" s="173"/>
      <c r="BH191" s="173"/>
      <c r="BI191" s="174">
        <v>8263403.3300000001</v>
      </c>
      <c r="BJ191" s="176">
        <v>9778265.709999999</v>
      </c>
      <c r="BK191" s="175"/>
      <c r="BL191" s="175">
        <v>7652112.6299999999</v>
      </c>
      <c r="BM191" s="175">
        <v>5795.5</v>
      </c>
      <c r="BN191" s="175">
        <v>17436173.839999996</v>
      </c>
      <c r="BO191" s="175">
        <v>12238861.02</v>
      </c>
      <c r="BP191" s="175"/>
      <c r="BQ191" s="175">
        <v>6301441.9800000004</v>
      </c>
      <c r="BR191" s="175"/>
      <c r="BS191" s="177">
        <v>18540303</v>
      </c>
      <c r="BT191" s="181">
        <v>19898367.82</v>
      </c>
      <c r="BU191" s="182"/>
      <c r="BV191" s="182">
        <v>12442850.600000001</v>
      </c>
      <c r="BW191" s="182"/>
      <c r="BX191" s="182"/>
      <c r="BY191" s="182">
        <v>32341218.420000002</v>
      </c>
      <c r="BZ191" s="182">
        <v>14295386.859999999</v>
      </c>
      <c r="CA191" s="182"/>
      <c r="CB191" s="182">
        <v>7900688.6500000004</v>
      </c>
      <c r="CC191" s="182"/>
      <c r="CD191" s="183">
        <v>22196075.509999998</v>
      </c>
      <c r="CE191" s="188">
        <v>11925105.779999999</v>
      </c>
      <c r="CF191" s="187"/>
      <c r="CG191" s="187">
        <v>24</v>
      </c>
      <c r="CH191" s="187"/>
      <c r="CI191" s="187">
        <f t="shared" si="54"/>
        <v>11925129.779999999</v>
      </c>
      <c r="CJ191" s="187">
        <v>14594713.5</v>
      </c>
      <c r="CK191" s="187"/>
      <c r="CL191" s="187">
        <v>7931043.0300000003</v>
      </c>
      <c r="CM191" s="187"/>
      <c r="CN191" s="201">
        <f t="shared" si="55"/>
        <v>22525756.530000001</v>
      </c>
      <c r="CO191" s="251">
        <v>876291.77754017571</v>
      </c>
      <c r="CP191" s="250">
        <v>264952.79414808622</v>
      </c>
      <c r="CQ191" s="250">
        <v>1141244.571688262</v>
      </c>
      <c r="CR191" s="250">
        <v>874576.03742597753</v>
      </c>
      <c r="CS191" s="252">
        <v>1715.7401141982682</v>
      </c>
      <c r="CT191" s="213">
        <v>1177257.1041436121</v>
      </c>
      <c r="CU191" s="200">
        <v>264952.79414808622</v>
      </c>
      <c r="CV191" s="263">
        <v>1442209.8982916982</v>
      </c>
      <c r="CW191" s="236">
        <f>AL191/('BASES BCE'!M191*1000)</f>
        <v>6.3757993421759793E-2</v>
      </c>
      <c r="CX191" s="237">
        <f>AO191/('BASES BCE'!S191*1000)</f>
        <v>4.9231719451168637E-2</v>
      </c>
      <c r="CY191" s="237">
        <f>AR191/('BASES BCE'!Y191*1000)</f>
        <v>4.9878891531184404E-2</v>
      </c>
      <c r="CZ191" s="279">
        <f>AS191/('BASES BCE'!AE191*1000)</f>
        <v>2.7978226281937933E-2</v>
      </c>
      <c r="DA191" s="281">
        <v>15000</v>
      </c>
      <c r="DB191" s="285">
        <v>4282827.9800000004</v>
      </c>
      <c r="DC191" s="286">
        <v>1388224</v>
      </c>
      <c r="DD191" s="286">
        <v>3390659.94</v>
      </c>
      <c r="DE191" s="286">
        <v>1006486.39</v>
      </c>
      <c r="DF191" s="286">
        <v>104</v>
      </c>
      <c r="DG191" s="286">
        <v>8</v>
      </c>
      <c r="DH191" s="286">
        <v>8099.02</v>
      </c>
      <c r="DI191" s="286">
        <v>880.84</v>
      </c>
      <c r="DJ191" s="309">
        <v>0</v>
      </c>
      <c r="DK191" s="310">
        <v>316.45955451348198</v>
      </c>
      <c r="DL191" s="315">
        <f t="shared" si="56"/>
        <v>170.25957586929033</v>
      </c>
      <c r="DM191" s="312">
        <f t="shared" si="57"/>
        <v>173.04350192693275</v>
      </c>
      <c r="DN191" s="312">
        <f t="shared" si="58"/>
        <v>175.87948094368184</v>
      </c>
      <c r="DO191" s="312">
        <f t="shared" si="41"/>
        <v>42.649999999999977</v>
      </c>
      <c r="DP191" s="312">
        <f t="shared" si="42"/>
        <v>44.858813069570992</v>
      </c>
      <c r="DQ191" s="312">
        <f t="shared" si="43"/>
        <v>45.433926057642417</v>
      </c>
      <c r="DR191" s="312">
        <f t="shared" si="44"/>
        <v>46.012199007186759</v>
      </c>
      <c r="DS191" s="312">
        <f t="shared" si="45"/>
        <v>46.593631918204025</v>
      </c>
      <c r="DT191" s="316">
        <f t="shared" si="46"/>
        <v>47.171904867748367</v>
      </c>
    </row>
    <row r="192" spans="1:124" x14ac:dyDescent="0.25">
      <c r="A192" s="193">
        <v>18</v>
      </c>
      <c r="B192" s="192" t="s">
        <v>354</v>
      </c>
      <c r="C192" s="2">
        <v>1806</v>
      </c>
      <c r="D192" s="7" t="s">
        <v>190</v>
      </c>
      <c r="E192" s="63"/>
      <c r="F192" s="41">
        <v>0</v>
      </c>
      <c r="G192" s="33">
        <v>5916</v>
      </c>
      <c r="H192" s="33">
        <v>1200</v>
      </c>
      <c r="I192" s="33">
        <v>2182610</v>
      </c>
      <c r="J192" s="33">
        <v>2133789</v>
      </c>
      <c r="K192" s="33">
        <v>208327.00000000003</v>
      </c>
      <c r="L192" s="33">
        <v>120491</v>
      </c>
      <c r="M192" s="33">
        <v>5038533.7142857173</v>
      </c>
      <c r="N192" s="33">
        <v>320585.99999999994</v>
      </c>
      <c r="O192" s="33">
        <v>79857</v>
      </c>
      <c r="P192" s="65">
        <f t="shared" si="38"/>
        <v>10091309.714285716</v>
      </c>
      <c r="Q192" s="71">
        <v>363</v>
      </c>
      <c r="R192" s="72">
        <v>436.99999999999983</v>
      </c>
      <c r="S192" s="73">
        <f t="shared" si="39"/>
        <v>799.99999999999977</v>
      </c>
      <c r="T192" s="79">
        <v>10996072.285714285</v>
      </c>
      <c r="U192" s="80">
        <v>832866</v>
      </c>
      <c r="V192" s="80">
        <v>970130</v>
      </c>
      <c r="W192" s="81">
        <f t="shared" si="40"/>
        <v>12799068.285714285</v>
      </c>
      <c r="X192" s="83">
        <v>1835475</v>
      </c>
      <c r="Y192" s="85">
        <v>7501140.7142857146</v>
      </c>
      <c r="Z192" s="86">
        <v>107.00000000000001</v>
      </c>
      <c r="AA192" s="333">
        <v>18857.912109375</v>
      </c>
      <c r="AB192" s="333">
        <v>18972.853515625</v>
      </c>
      <c r="AC192" s="333">
        <v>19088.546875</v>
      </c>
      <c r="AD192" s="92">
        <v>19205</v>
      </c>
      <c r="AE192" s="92">
        <v>20092</v>
      </c>
      <c r="AF192" s="92">
        <v>20164</v>
      </c>
      <c r="AG192" s="92">
        <v>20235</v>
      </c>
      <c r="AH192" s="92">
        <v>20303</v>
      </c>
      <c r="AI192" s="93">
        <v>20368</v>
      </c>
      <c r="AJ192" s="166">
        <v>179945.8</v>
      </c>
      <c r="AK192" s="20">
        <v>41127.450000000004</v>
      </c>
      <c r="AL192" s="21">
        <v>263615.54000000004</v>
      </c>
      <c r="AM192" s="101">
        <v>179274.96000000002</v>
      </c>
      <c r="AN192" s="102">
        <v>42462.049999999996</v>
      </c>
      <c r="AO192" s="194">
        <v>283132.42000000004</v>
      </c>
      <c r="AP192" s="197">
        <v>205965.84000000003</v>
      </c>
      <c r="AQ192" s="195">
        <v>87575.8</v>
      </c>
      <c r="AR192" s="219">
        <v>397829.13000000006</v>
      </c>
      <c r="AS192" s="222">
        <v>443457.85</v>
      </c>
      <c r="AT192" s="220">
        <v>701641.39060000004</v>
      </c>
      <c r="AU192" s="240">
        <v>782382.31059999997</v>
      </c>
      <c r="AV192" s="247">
        <v>245680.24000000002</v>
      </c>
      <c r="AW192" s="248">
        <v>3559086.2500000005</v>
      </c>
      <c r="AX192" s="241"/>
      <c r="AY192" s="173">
        <v>5284320.2</v>
      </c>
      <c r="AZ192" s="173"/>
      <c r="BA192" s="173"/>
      <c r="BB192" s="173"/>
      <c r="BC192" s="173">
        <v>5284320.2</v>
      </c>
      <c r="BD192" s="173"/>
      <c r="BE192" s="173">
        <v>1841621.82</v>
      </c>
      <c r="BF192" s="173"/>
      <c r="BG192" s="173"/>
      <c r="BH192" s="173"/>
      <c r="BI192" s="174">
        <v>1841621.82</v>
      </c>
      <c r="BJ192" s="176"/>
      <c r="BK192" s="175">
        <v>8948096.6600000001</v>
      </c>
      <c r="BL192" s="175">
        <v>5461886.0200000005</v>
      </c>
      <c r="BM192" s="175"/>
      <c r="BN192" s="175">
        <v>14409982.680000002</v>
      </c>
      <c r="BO192" s="175"/>
      <c r="BP192" s="175">
        <v>4608460.24</v>
      </c>
      <c r="BQ192" s="175">
        <v>1862007.2300000002</v>
      </c>
      <c r="BR192" s="175"/>
      <c r="BS192" s="177">
        <v>6470467.4700000007</v>
      </c>
      <c r="BT192" s="181"/>
      <c r="BU192" s="182">
        <v>26226883.939999998</v>
      </c>
      <c r="BV192" s="182">
        <v>13995579.099999998</v>
      </c>
      <c r="BW192" s="182"/>
      <c r="BX192" s="182"/>
      <c r="BY192" s="182">
        <v>40222463.039999992</v>
      </c>
      <c r="BZ192" s="182"/>
      <c r="CA192" s="182">
        <v>6709917.8499999996</v>
      </c>
      <c r="CB192" s="182">
        <v>2282750.44</v>
      </c>
      <c r="CC192" s="182"/>
      <c r="CD192" s="183">
        <v>8992668.2899999991</v>
      </c>
      <c r="CE192" s="188"/>
      <c r="CF192" s="187">
        <v>17988205.500000011</v>
      </c>
      <c r="CG192" s="187"/>
      <c r="CH192" s="187"/>
      <c r="CI192" s="187">
        <f t="shared" si="54"/>
        <v>17988205.500000011</v>
      </c>
      <c r="CJ192" s="187"/>
      <c r="CK192" s="187">
        <v>7686026.7499999991</v>
      </c>
      <c r="CL192" s="187">
        <v>3136609.4400000004</v>
      </c>
      <c r="CM192" s="187"/>
      <c r="CN192" s="201">
        <f t="shared" si="55"/>
        <v>10822636.189999999</v>
      </c>
      <c r="CO192" s="251">
        <v>2733515.5224571149</v>
      </c>
      <c r="CP192" s="250">
        <v>861154.48036677891</v>
      </c>
      <c r="CQ192" s="250">
        <v>3594670.002823893</v>
      </c>
      <c r="CR192" s="250">
        <v>2562509.1415677294</v>
      </c>
      <c r="CS192" s="252">
        <v>171006.38088938544</v>
      </c>
      <c r="CT192" s="213">
        <v>2901660.6198805356</v>
      </c>
      <c r="CU192" s="200">
        <v>861154.48036677891</v>
      </c>
      <c r="CV192" s="263">
        <v>3762815.1002473133</v>
      </c>
      <c r="CW192" s="236">
        <f>AL192/('BASES BCE'!M192*1000)</f>
        <v>1.5410287151789324E-2</v>
      </c>
      <c r="CX192" s="237">
        <f>AO192/('BASES BCE'!S192*1000)</f>
        <v>1.3846054956438794E-2</v>
      </c>
      <c r="CY192" s="237">
        <f>AR192/('BASES BCE'!Y192*1000)</f>
        <v>2.3142213559282879E-2</v>
      </c>
      <c r="CZ192" s="279">
        <f>AS192/('BASES BCE'!AE192*1000)</f>
        <v>2.4077097642316921E-2</v>
      </c>
      <c r="DA192" s="281"/>
      <c r="DB192" s="285">
        <v>4694575.91</v>
      </c>
      <c r="DC192" s="286">
        <v>661257.04</v>
      </c>
      <c r="DD192" s="286">
        <v>4152999.79</v>
      </c>
      <c r="DE192" s="286">
        <v>589985.68999999994</v>
      </c>
      <c r="DF192" s="286">
        <v>88</v>
      </c>
      <c r="DG192" s="286">
        <v>13</v>
      </c>
      <c r="DH192" s="286">
        <v>8264.8700000000008</v>
      </c>
      <c r="DI192" s="286">
        <v>981.96</v>
      </c>
      <c r="DJ192" s="309">
        <v>0</v>
      </c>
      <c r="DK192" s="310">
        <v>173.81663498959199</v>
      </c>
      <c r="DL192" s="315">
        <f t="shared" si="56"/>
        <v>213.76412977374036</v>
      </c>
      <c r="DM192" s="312">
        <f t="shared" si="57"/>
        <v>216.03506639913087</v>
      </c>
      <c r="DN192" s="312">
        <f t="shared" si="58"/>
        <v>218.33856697474596</v>
      </c>
      <c r="DO192" s="312">
        <f t="shared" si="41"/>
        <v>110.4899999999999</v>
      </c>
      <c r="DP192" s="312">
        <f t="shared" si="42"/>
        <v>115.59307888570673</v>
      </c>
      <c r="DQ192" s="312">
        <f t="shared" si="43"/>
        <v>116.00730851340785</v>
      </c>
      <c r="DR192" s="312">
        <f t="shared" si="44"/>
        <v>116.41578495183535</v>
      </c>
      <c r="DS192" s="312">
        <f t="shared" si="45"/>
        <v>116.80700182244196</v>
      </c>
      <c r="DT192" s="316">
        <f t="shared" si="46"/>
        <v>117.18095912522769</v>
      </c>
    </row>
    <row r="193" spans="1:124" ht="30" x14ac:dyDescent="0.25">
      <c r="A193" s="191">
        <v>18</v>
      </c>
      <c r="B193" s="192" t="s">
        <v>354</v>
      </c>
      <c r="C193" s="2">
        <v>1807</v>
      </c>
      <c r="D193" s="7" t="s">
        <v>191</v>
      </c>
      <c r="E193" s="63">
        <v>101418</v>
      </c>
      <c r="F193" s="41">
        <v>10810</v>
      </c>
      <c r="G193" s="33">
        <v>24945</v>
      </c>
      <c r="H193" s="33">
        <v>9540</v>
      </c>
      <c r="I193" s="33">
        <v>9926483.5714285746</v>
      </c>
      <c r="J193" s="33">
        <v>12350047.285714282</v>
      </c>
      <c r="K193" s="33">
        <v>877728.0000000007</v>
      </c>
      <c r="L193" s="33">
        <v>372405.71428571432</v>
      </c>
      <c r="M193" s="33">
        <v>28387808.428571444</v>
      </c>
      <c r="N193" s="33">
        <v>4042023.7142857104</v>
      </c>
      <c r="O193" s="33">
        <v>704568.00000000047</v>
      </c>
      <c r="P193" s="65">
        <f t="shared" si="38"/>
        <v>56706359.714285724</v>
      </c>
      <c r="Q193" s="71">
        <v>2373.0000000000005</v>
      </c>
      <c r="R193" s="72">
        <v>2341.0000000000005</v>
      </c>
      <c r="S193" s="73">
        <f t="shared" si="39"/>
        <v>4714.0000000000009</v>
      </c>
      <c r="T193" s="79">
        <v>85931721.142857119</v>
      </c>
      <c r="U193" s="80">
        <v>295309.42857142858</v>
      </c>
      <c r="V193" s="80">
        <v>7934419.8571428573</v>
      </c>
      <c r="W193" s="81">
        <f t="shared" si="40"/>
        <v>94161450.428571403</v>
      </c>
      <c r="X193" s="83">
        <v>11083160.000000006</v>
      </c>
      <c r="Y193" s="85">
        <v>41987989.428571373</v>
      </c>
      <c r="Z193" s="86">
        <v>346.00000000000011</v>
      </c>
      <c r="AA193" s="333">
        <v>53880.26953125</v>
      </c>
      <c r="AB193" s="333">
        <v>54761.26953125</v>
      </c>
      <c r="AC193" s="333">
        <v>55658.7421875</v>
      </c>
      <c r="AD193" s="92">
        <v>56573</v>
      </c>
      <c r="AE193" s="92">
        <v>59531</v>
      </c>
      <c r="AF193" s="92">
        <v>60343</v>
      </c>
      <c r="AG193" s="92">
        <v>61160</v>
      </c>
      <c r="AH193" s="92">
        <v>61978</v>
      </c>
      <c r="AI193" s="93">
        <v>62797</v>
      </c>
      <c r="AJ193" s="166">
        <v>1034531.49</v>
      </c>
      <c r="AK193" s="20">
        <v>276565.87</v>
      </c>
      <c r="AL193" s="21">
        <v>1623675.0900000003</v>
      </c>
      <c r="AM193" s="101">
        <v>964994.49</v>
      </c>
      <c r="AN193" s="102">
        <v>388585.7900000001</v>
      </c>
      <c r="AO193" s="194">
        <v>1734031.04</v>
      </c>
      <c r="AP193" s="197">
        <v>1854069.9900000002</v>
      </c>
      <c r="AQ193" s="195">
        <v>1237864.33</v>
      </c>
      <c r="AR193" s="219">
        <v>3706387.6300000004</v>
      </c>
      <c r="AS193" s="222">
        <v>4298233.0699999994</v>
      </c>
      <c r="AT193" s="220">
        <v>5117246.5455000009</v>
      </c>
      <c r="AU193" s="240">
        <v>6434097.3492000001</v>
      </c>
      <c r="AV193" s="247">
        <v>15631219.08</v>
      </c>
      <c r="AW193" s="248">
        <v>16308857.559999999</v>
      </c>
      <c r="AX193" s="241">
        <v>2933897.63</v>
      </c>
      <c r="AY193" s="173">
        <v>2822116.44</v>
      </c>
      <c r="AZ193" s="173"/>
      <c r="BA193" s="173"/>
      <c r="BB193" s="173"/>
      <c r="BC193" s="173">
        <v>5756014.0700000003</v>
      </c>
      <c r="BD193" s="173">
        <v>6999104.7000000002</v>
      </c>
      <c r="BE193" s="173">
        <v>932287.86</v>
      </c>
      <c r="BF193" s="173"/>
      <c r="BG193" s="173"/>
      <c r="BH193" s="173"/>
      <c r="BI193" s="174">
        <v>7931392.5600000005</v>
      </c>
      <c r="BJ193" s="176">
        <v>3622759.95</v>
      </c>
      <c r="BK193" s="175">
        <v>3326772.0999999996</v>
      </c>
      <c r="BL193" s="175"/>
      <c r="BM193" s="175"/>
      <c r="BN193" s="175">
        <v>6949532.0500000007</v>
      </c>
      <c r="BO193" s="175">
        <v>6990685.5099999998</v>
      </c>
      <c r="BP193" s="175">
        <v>1524946.21</v>
      </c>
      <c r="BQ193" s="175"/>
      <c r="BR193" s="175"/>
      <c r="BS193" s="177">
        <v>8515631.7199999988</v>
      </c>
      <c r="BT193" s="181">
        <v>6741599.4200000009</v>
      </c>
      <c r="BU193" s="182">
        <v>7849337.0399999991</v>
      </c>
      <c r="BV193" s="182"/>
      <c r="BW193" s="182"/>
      <c r="BX193" s="182"/>
      <c r="BY193" s="182">
        <v>14590936.460000001</v>
      </c>
      <c r="BZ193" s="182">
        <v>7748616.4900000002</v>
      </c>
      <c r="CA193" s="182">
        <v>1849128.23</v>
      </c>
      <c r="CB193" s="182"/>
      <c r="CC193" s="182"/>
      <c r="CD193" s="183">
        <v>9597744.7200000007</v>
      </c>
      <c r="CE193" s="188">
        <v>3507178.23</v>
      </c>
      <c r="CF193" s="187">
        <v>4531345.24</v>
      </c>
      <c r="CG193" s="187"/>
      <c r="CH193" s="187"/>
      <c r="CI193" s="187">
        <f t="shared" si="54"/>
        <v>8038523.4700000007</v>
      </c>
      <c r="CJ193" s="187">
        <v>8097271.0899999999</v>
      </c>
      <c r="CK193" s="187">
        <v>1936048.6</v>
      </c>
      <c r="CL193" s="187"/>
      <c r="CM193" s="187"/>
      <c r="CN193" s="201">
        <f t="shared" si="55"/>
        <v>10033319.689999999</v>
      </c>
      <c r="CO193" s="251">
        <v>6030374.8941962449</v>
      </c>
      <c r="CP193" s="250">
        <v>1721081.5178899413</v>
      </c>
      <c r="CQ193" s="250">
        <v>7751456.4120861879</v>
      </c>
      <c r="CR193" s="250">
        <v>5882525.6606762093</v>
      </c>
      <c r="CS193" s="252">
        <v>147849.23352003493</v>
      </c>
      <c r="CT193" s="213">
        <v>6552178.1934458716</v>
      </c>
      <c r="CU193" s="200">
        <v>1721081.5178899413</v>
      </c>
      <c r="CV193" s="263">
        <v>8273259.7113358164</v>
      </c>
      <c r="CW193" s="236">
        <f>AL193/('BASES BCE'!M193*1000)</f>
        <v>1.7572859238610392E-2</v>
      </c>
      <c r="CX193" s="237">
        <f>AO193/('BASES BCE'!S193*1000)</f>
        <v>1.5511524862332635E-2</v>
      </c>
      <c r="CY193" s="237">
        <f>AR193/('BASES BCE'!Y193*1000)</f>
        <v>3.8310335122379961E-2</v>
      </c>
      <c r="CZ193" s="279">
        <f>AS193/('BASES BCE'!AE193*1000)</f>
        <v>3.7726470698316951E-2</v>
      </c>
      <c r="DA193" s="281">
        <v>10000</v>
      </c>
      <c r="DB193" s="285">
        <v>19897505.559999999</v>
      </c>
      <c r="DC193" s="286">
        <v>1598830.86</v>
      </c>
      <c r="DD193" s="286">
        <v>12417117.49</v>
      </c>
      <c r="DE193" s="286">
        <v>1459767.71</v>
      </c>
      <c r="DF193" s="286">
        <v>233</v>
      </c>
      <c r="DG193" s="286">
        <v>25</v>
      </c>
      <c r="DH193" s="286">
        <v>65776.56</v>
      </c>
      <c r="DI193" s="286">
        <v>5160</v>
      </c>
      <c r="DJ193" s="309">
        <v>1270</v>
      </c>
      <c r="DK193" s="310">
        <v>201.549752395882</v>
      </c>
      <c r="DL193" s="315">
        <f t="shared" si="56"/>
        <v>57.168077743061112</v>
      </c>
      <c r="DM193" s="312">
        <f t="shared" si="57"/>
        <v>58.147054386071026</v>
      </c>
      <c r="DN193" s="312">
        <f t="shared" si="58"/>
        <v>59.163673913640771</v>
      </c>
      <c r="DO193" s="312">
        <f t="shared" si="41"/>
        <v>280.68999999999943</v>
      </c>
      <c r="DP193" s="312">
        <f t="shared" si="42"/>
        <v>295.36627702260733</v>
      </c>
      <c r="DQ193" s="312">
        <f t="shared" si="43"/>
        <v>299.39505895038207</v>
      </c>
      <c r="DR193" s="312">
        <f t="shared" si="44"/>
        <v>303.44864864864803</v>
      </c>
      <c r="DS193" s="312">
        <f t="shared" si="45"/>
        <v>307.5071999010122</v>
      </c>
      <c r="DT193" s="316">
        <f t="shared" si="46"/>
        <v>311.57071270747463</v>
      </c>
    </row>
    <row r="194" spans="1:124" ht="30" x14ac:dyDescent="0.25">
      <c r="A194" s="193">
        <v>18</v>
      </c>
      <c r="B194" s="192" t="s">
        <v>354</v>
      </c>
      <c r="C194" s="2">
        <v>1808</v>
      </c>
      <c r="D194" s="7" t="s">
        <v>192</v>
      </c>
      <c r="E194" s="63">
        <v>48445</v>
      </c>
      <c r="F194" s="41">
        <v>2400</v>
      </c>
      <c r="G194" s="33">
        <v>33126</v>
      </c>
      <c r="H194" s="33">
        <v>160</v>
      </c>
      <c r="I194" s="33">
        <v>5416952.5714285737</v>
      </c>
      <c r="J194" s="33">
        <v>3100626.2857142873</v>
      </c>
      <c r="K194" s="33">
        <v>425861.14285714278</v>
      </c>
      <c r="L194" s="33">
        <v>277791.71428571426</v>
      </c>
      <c r="M194" s="33">
        <v>11319320.857142854</v>
      </c>
      <c r="N194" s="33">
        <v>1125480.1428571425</v>
      </c>
      <c r="O194" s="33">
        <v>313210.00000000035</v>
      </c>
      <c r="P194" s="65">
        <f t="shared" ref="P194:P222" si="59">SUM(F194:O194)</f>
        <v>22014928.714285716</v>
      </c>
      <c r="Q194" s="71">
        <v>1085</v>
      </c>
      <c r="R194" s="72">
        <v>1249.0000000000005</v>
      </c>
      <c r="S194" s="73">
        <f t="shared" ref="S194:S222" si="60">SUM(Q194:R194)</f>
        <v>2334.0000000000005</v>
      </c>
      <c r="T194" s="79">
        <v>44888737.42857141</v>
      </c>
      <c r="U194" s="80">
        <v>1243211</v>
      </c>
      <c r="V194" s="80">
        <v>3654370</v>
      </c>
      <c r="W194" s="81">
        <f t="shared" ref="W194:W222" si="61">SUM(T194:V194)</f>
        <v>49786318.42857141</v>
      </c>
      <c r="X194" s="83">
        <v>3552884.0000000005</v>
      </c>
      <c r="Y194" s="85">
        <v>15123599.999999996</v>
      </c>
      <c r="Z194" s="86">
        <v>292</v>
      </c>
      <c r="AA194" s="333">
        <v>37155.76171875</v>
      </c>
      <c r="AB194" s="333">
        <v>37550.48828125</v>
      </c>
      <c r="AC194" s="333">
        <v>37950.875</v>
      </c>
      <c r="AD194" s="92">
        <v>38357</v>
      </c>
      <c r="AE194" s="92">
        <v>40255</v>
      </c>
      <c r="AF194" s="92">
        <v>40617</v>
      </c>
      <c r="AG194" s="92">
        <v>40979</v>
      </c>
      <c r="AH194" s="92">
        <v>41338</v>
      </c>
      <c r="AI194" s="93">
        <v>41693</v>
      </c>
      <c r="AJ194" s="166">
        <v>315804.70999999996</v>
      </c>
      <c r="AK194" s="20">
        <v>130678.72000000002</v>
      </c>
      <c r="AL194" s="21">
        <v>609191.77999999991</v>
      </c>
      <c r="AM194" s="101">
        <v>337062.18999999994</v>
      </c>
      <c r="AN194" s="102">
        <v>111391.29000000001</v>
      </c>
      <c r="AO194" s="194">
        <v>646572.20999999985</v>
      </c>
      <c r="AP194" s="197">
        <v>378383.32999999996</v>
      </c>
      <c r="AQ194" s="195">
        <v>215247.66</v>
      </c>
      <c r="AR194" s="219">
        <v>885541.85999999987</v>
      </c>
      <c r="AS194" s="222">
        <v>1059619.5100000002</v>
      </c>
      <c r="AT194" s="220">
        <v>1624050.0171000003</v>
      </c>
      <c r="AU194" s="240">
        <v>1945978.9253999998</v>
      </c>
      <c r="AV194" s="247">
        <v>2809848.9000000004</v>
      </c>
      <c r="AW194" s="248">
        <v>10488783.069999998</v>
      </c>
      <c r="AX194" s="241">
        <v>14583.62</v>
      </c>
      <c r="AY194" s="173"/>
      <c r="AZ194" s="173"/>
      <c r="BA194" s="173"/>
      <c r="BB194" s="173"/>
      <c r="BC194" s="173">
        <v>14583.62</v>
      </c>
      <c r="BD194" s="171"/>
      <c r="BE194" s="171"/>
      <c r="BF194" s="171"/>
      <c r="BG194" s="171"/>
      <c r="BH194" s="171"/>
      <c r="BI194" s="172"/>
      <c r="BJ194" s="176">
        <v>9081.8799999999992</v>
      </c>
      <c r="BK194" s="175"/>
      <c r="BL194" s="175"/>
      <c r="BM194" s="175"/>
      <c r="BN194" s="175">
        <v>9081.8799999999992</v>
      </c>
      <c r="BO194" s="175"/>
      <c r="BP194" s="175"/>
      <c r="BQ194" s="175"/>
      <c r="BR194" s="175"/>
      <c r="BS194" s="177"/>
      <c r="BT194" s="181"/>
      <c r="BU194" s="182">
        <v>6545483.6400000006</v>
      </c>
      <c r="BV194" s="182"/>
      <c r="BW194" s="182"/>
      <c r="BX194" s="182"/>
      <c r="BY194" s="182">
        <v>6545483.6400000006</v>
      </c>
      <c r="BZ194" s="182"/>
      <c r="CA194" s="182">
        <v>1407634.11</v>
      </c>
      <c r="CB194" s="182"/>
      <c r="CC194" s="182"/>
      <c r="CD194" s="183">
        <v>1407634.11</v>
      </c>
      <c r="CE194" s="188"/>
      <c r="CF194" s="187"/>
      <c r="CG194" s="187"/>
      <c r="CH194" s="187"/>
      <c r="CI194" s="187"/>
      <c r="CJ194" s="187"/>
      <c r="CK194" s="187">
        <v>2106559.5100000002</v>
      </c>
      <c r="CL194" s="187"/>
      <c r="CM194" s="187"/>
      <c r="CN194" s="201">
        <f t="shared" si="55"/>
        <v>2106559.5100000002</v>
      </c>
      <c r="CO194" s="251">
        <v>5098088.5555844689</v>
      </c>
      <c r="CP194" s="250">
        <v>1682049.6042085756</v>
      </c>
      <c r="CQ194" s="250">
        <v>6780138.1597930435</v>
      </c>
      <c r="CR194" s="250">
        <v>5031110.3749067532</v>
      </c>
      <c r="CS194" s="252">
        <v>66978.180677712226</v>
      </c>
      <c r="CT194" s="213">
        <v>6771346.2793167504</v>
      </c>
      <c r="CU194" s="200">
        <v>1682049.6042085756</v>
      </c>
      <c r="CV194" s="263">
        <v>8453395.8835253268</v>
      </c>
      <c r="CW194" s="236">
        <f>AL194/('BASES BCE'!M194*1000)</f>
        <v>8.0130414178737532E-3</v>
      </c>
      <c r="CX194" s="237">
        <f>AO194/('BASES BCE'!S194*1000)</f>
        <v>7.5045775493196481E-3</v>
      </c>
      <c r="CY194" s="237">
        <f>AR194/('BASES BCE'!Y194*1000)</f>
        <v>1.2394450289254755E-2</v>
      </c>
      <c r="CZ194" s="279">
        <f>AS194/('BASES BCE'!AE194*1000)</f>
        <v>1.6832373894445311E-2</v>
      </c>
      <c r="DA194" s="281"/>
      <c r="DB194" s="285">
        <v>9045758.9499999993</v>
      </c>
      <c r="DC194" s="286">
        <v>822696</v>
      </c>
      <c r="DD194" s="286">
        <v>7423552.3200000003</v>
      </c>
      <c r="DE194" s="286">
        <v>598543.59</v>
      </c>
      <c r="DF194" s="286">
        <v>204</v>
      </c>
      <c r="DG194" s="286">
        <v>35</v>
      </c>
      <c r="DH194" s="286">
        <v>53976.79</v>
      </c>
      <c r="DI194" s="286">
        <v>1025.8599999999999</v>
      </c>
      <c r="DJ194" s="309">
        <v>32</v>
      </c>
      <c r="DK194" s="310">
        <v>446.53084982537803</v>
      </c>
      <c r="DL194" s="315">
        <f t="shared" si="56"/>
        <v>54.130962151220807</v>
      </c>
      <c r="DM194" s="312">
        <f t="shared" si="57"/>
        <v>55.107859590491998</v>
      </c>
      <c r="DN194" s="312">
        <f t="shared" si="58"/>
        <v>56.107147525019919</v>
      </c>
      <c r="DO194" s="312">
        <f t="shared" ref="DO194:DO219" si="62">AD194/$DK194</f>
        <v>85.900000000000063</v>
      </c>
      <c r="DP194" s="312">
        <f t="shared" ref="DP194:DP222" si="63">AE194/$DK194</f>
        <v>90.150546184529617</v>
      </c>
      <c r="DQ194" s="312">
        <f t="shared" ref="DQ194:DQ222" si="64">AF194/$DK194</f>
        <v>90.961240451547368</v>
      </c>
      <c r="DR194" s="312">
        <f t="shared" ref="DR194:DR222" si="65">AG194/$DK194</f>
        <v>91.77193471856512</v>
      </c>
      <c r="DS194" s="312">
        <f t="shared" ref="DS194:DS222" si="66">AH194/$DK194</f>
        <v>92.575910524806488</v>
      </c>
      <c r="DT194" s="316">
        <f t="shared" ref="DT194:DT222" si="67">AI194/$DK194</f>
        <v>93.370928383345998</v>
      </c>
    </row>
    <row r="195" spans="1:124" x14ac:dyDescent="0.25">
      <c r="A195" s="191">
        <v>18</v>
      </c>
      <c r="B195" s="192" t="s">
        <v>354</v>
      </c>
      <c r="C195" s="2">
        <v>1809</v>
      </c>
      <c r="D195" s="7" t="s">
        <v>193</v>
      </c>
      <c r="E195" s="63"/>
      <c r="F195" s="41">
        <v>15000</v>
      </c>
      <c r="G195" s="33">
        <v>4400</v>
      </c>
      <c r="H195" s="33">
        <v>15000</v>
      </c>
      <c r="I195" s="33">
        <v>1186479.4285714284</v>
      </c>
      <c r="J195" s="33">
        <v>353707.14285714296</v>
      </c>
      <c r="K195" s="33">
        <v>48621.999999999993</v>
      </c>
      <c r="L195" s="33">
        <v>18440.285714285714</v>
      </c>
      <c r="M195" s="33">
        <v>860234.85714285681</v>
      </c>
      <c r="N195" s="33">
        <v>66803.999999999985</v>
      </c>
      <c r="O195" s="33">
        <v>33599.999999999993</v>
      </c>
      <c r="P195" s="65">
        <f t="shared" si="59"/>
        <v>2602287.7142857136</v>
      </c>
      <c r="Q195" s="71">
        <v>196</v>
      </c>
      <c r="R195" s="72">
        <v>198</v>
      </c>
      <c r="S195" s="73">
        <f t="shared" si="60"/>
        <v>394</v>
      </c>
      <c r="T195" s="79">
        <v>2958776.1428571432</v>
      </c>
      <c r="U195" s="80">
        <v>1200000</v>
      </c>
      <c r="V195" s="80">
        <v>137400</v>
      </c>
      <c r="W195" s="81">
        <f t="shared" si="61"/>
        <v>4296176.1428571437</v>
      </c>
      <c r="X195" s="83">
        <v>363260.00000000012</v>
      </c>
      <c r="Y195" s="85">
        <v>1281004.2857142859</v>
      </c>
      <c r="Z195" s="86">
        <v>295.00000000000017</v>
      </c>
      <c r="AA195" s="333">
        <v>11522.2119140625</v>
      </c>
      <c r="AB195" s="333">
        <v>11719.5244140625</v>
      </c>
      <c r="AC195" s="333">
        <v>11924.423828125</v>
      </c>
      <c r="AD195" s="92">
        <v>12137</v>
      </c>
      <c r="AE195" s="92">
        <v>12770</v>
      </c>
      <c r="AF195" s="92">
        <v>12942</v>
      </c>
      <c r="AG195" s="92">
        <v>13116</v>
      </c>
      <c r="AH195" s="92">
        <v>13289</v>
      </c>
      <c r="AI195" s="93">
        <v>13462</v>
      </c>
      <c r="AJ195" s="166">
        <v>77760.359999999986</v>
      </c>
      <c r="AK195" s="20">
        <v>41086.270000000004</v>
      </c>
      <c r="AL195" s="21">
        <v>144308.30999999997</v>
      </c>
      <c r="AM195" s="101">
        <v>65572.92</v>
      </c>
      <c r="AN195" s="102">
        <v>34039.040000000008</v>
      </c>
      <c r="AO195" s="194">
        <v>126151.66</v>
      </c>
      <c r="AP195" s="197">
        <v>80782.87999999999</v>
      </c>
      <c r="AQ195" s="195">
        <v>86483.05</v>
      </c>
      <c r="AR195" s="219">
        <v>216609.02</v>
      </c>
      <c r="AS195" s="222">
        <v>252965.42999999996</v>
      </c>
      <c r="AT195" s="220">
        <v>351755.90029999998</v>
      </c>
      <c r="AU195" s="240">
        <v>393324.68790000002</v>
      </c>
      <c r="AV195" s="247">
        <v>560427.53</v>
      </c>
      <c r="AW195" s="248">
        <v>2873685.15</v>
      </c>
      <c r="AX195" s="241">
        <v>240419.16</v>
      </c>
      <c r="AY195" s="173"/>
      <c r="AZ195" s="173"/>
      <c r="BA195" s="173"/>
      <c r="BB195" s="173"/>
      <c r="BC195" s="173">
        <v>240419.16</v>
      </c>
      <c r="BD195" s="173">
        <v>0</v>
      </c>
      <c r="BE195" s="173"/>
      <c r="BF195" s="173"/>
      <c r="BG195" s="173"/>
      <c r="BH195" s="173"/>
      <c r="BI195" s="174">
        <v>0</v>
      </c>
      <c r="BJ195" s="176">
        <v>505041.49</v>
      </c>
      <c r="BK195" s="175"/>
      <c r="BL195" s="175">
        <v>6083868.4100000001</v>
      </c>
      <c r="BM195" s="175"/>
      <c r="BN195" s="175">
        <v>6588909.8999999994</v>
      </c>
      <c r="BO195" s="175"/>
      <c r="BP195" s="175"/>
      <c r="BQ195" s="175">
        <v>7187693.8499999987</v>
      </c>
      <c r="BR195" s="175"/>
      <c r="BS195" s="177">
        <v>7187693.8499999987</v>
      </c>
      <c r="BT195" s="181"/>
      <c r="BU195" s="182"/>
      <c r="BV195" s="182">
        <v>24730183.599999998</v>
      </c>
      <c r="BW195" s="182"/>
      <c r="BX195" s="182"/>
      <c r="BY195" s="182">
        <v>24730183.599999998</v>
      </c>
      <c r="BZ195" s="182">
        <v>13231192.799999999</v>
      </c>
      <c r="CA195" s="182"/>
      <c r="CB195" s="182">
        <v>8230667.7299999995</v>
      </c>
      <c r="CC195" s="182"/>
      <c r="CD195" s="183">
        <v>21461860.529999997</v>
      </c>
      <c r="CE195" s="188"/>
      <c r="CF195" s="187"/>
      <c r="CG195" s="187"/>
      <c r="CH195" s="187"/>
      <c r="CI195" s="187"/>
      <c r="CJ195" s="187">
        <v>15051125.380000001</v>
      </c>
      <c r="CK195" s="187"/>
      <c r="CL195" s="187">
        <v>10237759.65</v>
      </c>
      <c r="CM195" s="187"/>
      <c r="CN195" s="201">
        <f t="shared" si="55"/>
        <v>25288885.030000001</v>
      </c>
      <c r="CO195" s="251">
        <v>1820565.6542486621</v>
      </c>
      <c r="CP195" s="250">
        <v>396523.52554756321</v>
      </c>
      <c r="CQ195" s="250">
        <v>2217089.1797962249</v>
      </c>
      <c r="CR195" s="250">
        <v>1759858.2931645515</v>
      </c>
      <c r="CS195" s="252">
        <v>60707.361084110897</v>
      </c>
      <c r="CT195" s="213">
        <v>2421804.0436181533</v>
      </c>
      <c r="CU195" s="200">
        <v>396523.52554756321</v>
      </c>
      <c r="CV195" s="263">
        <v>2818327.5691657173</v>
      </c>
      <c r="CW195" s="236">
        <f>AL195/('BASES BCE'!M195*1000)</f>
        <v>1.1815581549903191E-2</v>
      </c>
      <c r="CX195" s="237">
        <f>AO195/('BASES BCE'!S195*1000)</f>
        <v>8.9478998291269013E-3</v>
      </c>
      <c r="CY195" s="237">
        <f>AR195/('BASES BCE'!Y195*1000)</f>
        <v>1.6017633333110893E-2</v>
      </c>
      <c r="CZ195" s="279">
        <f>AS195/('BASES BCE'!AE195*1000)</f>
        <v>2.1082907901116027E-2</v>
      </c>
      <c r="DA195" s="281"/>
      <c r="DB195" s="285">
        <v>3295088.79</v>
      </c>
      <c r="DC195" s="286">
        <v>657149.4</v>
      </c>
      <c r="DD195" s="286">
        <v>2813616.23</v>
      </c>
      <c r="DE195" s="286">
        <v>638883.89</v>
      </c>
      <c r="DF195" s="286">
        <v>58</v>
      </c>
      <c r="DG195" s="286">
        <v>10</v>
      </c>
      <c r="DH195" s="286">
        <v>10120.450000000001</v>
      </c>
      <c r="DI195" s="286">
        <v>310.18</v>
      </c>
      <c r="DJ195" s="309">
        <v>0</v>
      </c>
      <c r="DK195" s="310">
        <v>59.020618556701002</v>
      </c>
      <c r="DL195" s="315">
        <f t="shared" si="56"/>
        <v>153.23210323417038</v>
      </c>
      <c r="DM195" s="312">
        <f t="shared" si="57"/>
        <v>153.64689802811142</v>
      </c>
      <c r="DN195" s="312">
        <f t="shared" si="58"/>
        <v>154.07128957423589</v>
      </c>
      <c r="DO195" s="312">
        <f t="shared" si="62"/>
        <v>205.6400000000001</v>
      </c>
      <c r="DP195" s="312">
        <f t="shared" si="63"/>
        <v>216.36506550218351</v>
      </c>
      <c r="DQ195" s="312">
        <f t="shared" si="64"/>
        <v>219.27930131004376</v>
      </c>
      <c r="DR195" s="312">
        <f t="shared" si="65"/>
        <v>222.22742358078614</v>
      </c>
      <c r="DS195" s="312">
        <f t="shared" si="66"/>
        <v>225.15860262008744</v>
      </c>
      <c r="DT195" s="316">
        <f t="shared" si="67"/>
        <v>228.08978165938876</v>
      </c>
    </row>
    <row r="196" spans="1:124" ht="30" x14ac:dyDescent="0.25">
      <c r="A196" s="191">
        <v>19</v>
      </c>
      <c r="B196" s="192" t="s">
        <v>355</v>
      </c>
      <c r="C196" s="2">
        <v>1901</v>
      </c>
      <c r="D196" s="7" t="s">
        <v>194</v>
      </c>
      <c r="E196" s="63">
        <v>136217.99999999997</v>
      </c>
      <c r="F196" s="41">
        <v>117203</v>
      </c>
      <c r="G196" s="33">
        <v>113601</v>
      </c>
      <c r="H196" s="33">
        <v>640</v>
      </c>
      <c r="I196" s="33">
        <v>27481405.571428571</v>
      </c>
      <c r="J196" s="33">
        <v>16961702.428571422</v>
      </c>
      <c r="K196" s="33">
        <v>856850.2857142865</v>
      </c>
      <c r="L196" s="33">
        <v>182330.85714285701</v>
      </c>
      <c r="M196" s="33">
        <v>11656428.285714289</v>
      </c>
      <c r="N196" s="33">
        <v>31859673.428571433</v>
      </c>
      <c r="O196" s="33">
        <v>362078.00000000017</v>
      </c>
      <c r="P196" s="65">
        <f t="shared" si="59"/>
        <v>89591912.857142866</v>
      </c>
      <c r="Q196" s="71">
        <v>2375</v>
      </c>
      <c r="R196" s="72">
        <v>1920.0000000000014</v>
      </c>
      <c r="S196" s="73">
        <f t="shared" si="60"/>
        <v>4295.0000000000018</v>
      </c>
      <c r="T196" s="79">
        <v>86377607.285714239</v>
      </c>
      <c r="U196" s="80">
        <v>10319627.571428571</v>
      </c>
      <c r="V196" s="80">
        <v>8305584.9999999991</v>
      </c>
      <c r="W196" s="81">
        <f t="shared" si="61"/>
        <v>105002819.85714281</v>
      </c>
      <c r="X196" s="83">
        <v>2565428.9999999977</v>
      </c>
      <c r="Y196" s="85">
        <v>29657311.857142847</v>
      </c>
      <c r="Z196" s="86">
        <v>394</v>
      </c>
      <c r="AA196" s="333">
        <v>24171.14453125</v>
      </c>
      <c r="AB196" s="333">
        <v>24607.359375</v>
      </c>
      <c r="AC196" s="333">
        <v>25053.572265625</v>
      </c>
      <c r="AD196" s="92">
        <v>25510</v>
      </c>
      <c r="AE196" s="92">
        <v>27231</v>
      </c>
      <c r="AF196" s="92">
        <v>27857</v>
      </c>
      <c r="AG196" s="92">
        <v>28485</v>
      </c>
      <c r="AH196" s="92">
        <v>29112</v>
      </c>
      <c r="AI196" s="93">
        <v>29735</v>
      </c>
      <c r="AJ196" s="166">
        <v>1327729.58</v>
      </c>
      <c r="AK196" s="20">
        <v>425312</v>
      </c>
      <c r="AL196" s="21">
        <v>1934762.22</v>
      </c>
      <c r="AM196" s="101">
        <v>1276138.2900000003</v>
      </c>
      <c r="AN196" s="102">
        <v>321407.09000000008</v>
      </c>
      <c r="AO196" s="194">
        <v>1922287.05</v>
      </c>
      <c r="AP196" s="197">
        <v>1268567.68</v>
      </c>
      <c r="AQ196" s="195">
        <v>972359.79</v>
      </c>
      <c r="AR196" s="219">
        <v>3001717.6799999997</v>
      </c>
      <c r="AS196" s="222">
        <v>3914293.6100000003</v>
      </c>
      <c r="AT196" s="220">
        <v>6291922.6241000015</v>
      </c>
      <c r="AU196" s="240">
        <v>6891243.7533</v>
      </c>
      <c r="AV196" s="247">
        <v>770320.13</v>
      </c>
      <c r="AW196" s="248">
        <v>7941588.9800000004</v>
      </c>
      <c r="AX196" s="242"/>
      <c r="AY196" s="171"/>
      <c r="AZ196" s="171"/>
      <c r="BA196" s="171"/>
      <c r="BB196" s="171"/>
      <c r="BC196" s="171"/>
      <c r="BD196" s="171"/>
      <c r="BE196" s="171"/>
      <c r="BF196" s="171"/>
      <c r="BG196" s="171"/>
      <c r="BH196" s="171"/>
      <c r="BI196" s="172"/>
      <c r="BJ196" s="176"/>
      <c r="BK196" s="175"/>
      <c r="BL196" s="175"/>
      <c r="BM196" s="175"/>
      <c r="BN196" s="175"/>
      <c r="BO196" s="175"/>
      <c r="BP196" s="175"/>
      <c r="BQ196" s="175"/>
      <c r="BR196" s="175"/>
      <c r="BS196" s="177"/>
      <c r="BT196" s="181"/>
      <c r="BU196" s="182"/>
      <c r="BV196" s="182"/>
      <c r="BW196" s="182"/>
      <c r="BX196" s="182"/>
      <c r="BY196" s="182"/>
      <c r="BZ196" s="182"/>
      <c r="CA196" s="182"/>
      <c r="CB196" s="182"/>
      <c r="CC196" s="182"/>
      <c r="CD196" s="183"/>
      <c r="CE196" s="188"/>
      <c r="CF196" s="187"/>
      <c r="CG196" s="187"/>
      <c r="CH196" s="187"/>
      <c r="CI196" s="187"/>
      <c r="CJ196" s="187"/>
      <c r="CK196" s="187"/>
      <c r="CL196" s="187"/>
      <c r="CM196" s="187"/>
      <c r="CN196" s="201"/>
      <c r="CO196" s="251">
        <v>4998217.9354898222</v>
      </c>
      <c r="CP196" s="250">
        <v>1299658.5337835492</v>
      </c>
      <c r="CQ196" s="250">
        <v>6297876.4692733735</v>
      </c>
      <c r="CR196" s="250">
        <v>4936732.2719736593</v>
      </c>
      <c r="CS196" s="252">
        <v>61485.663516166453</v>
      </c>
      <c r="CT196" s="213">
        <v>5718828.478686871</v>
      </c>
      <c r="CU196" s="200">
        <v>1299658.5337835492</v>
      </c>
      <c r="CV196" s="263">
        <v>7018487.0124704232</v>
      </c>
      <c r="CW196" s="236">
        <f>AL196/('BASES BCE'!M196*1000)</f>
        <v>2.9570676671818265E-2</v>
      </c>
      <c r="CX196" s="237">
        <f>AO196/('BASES BCE'!S196*1000)</f>
        <v>2.3390299540786558E-2</v>
      </c>
      <c r="CY196" s="237">
        <f>AR196/('BASES BCE'!Y196*1000)</f>
        <v>3.8057941345063066E-2</v>
      </c>
      <c r="CZ196" s="279">
        <f>AS196/('BASES BCE'!AE196*1000)</f>
        <v>4.5281084823562315E-2</v>
      </c>
      <c r="DA196" s="281">
        <v>819764.82</v>
      </c>
      <c r="DB196" s="285">
        <v>19651341.050000001</v>
      </c>
      <c r="DC196" s="286">
        <v>2174958.73</v>
      </c>
      <c r="DD196" s="286">
        <v>11694368.710000001</v>
      </c>
      <c r="DE196" s="286">
        <v>2174958.73</v>
      </c>
      <c r="DF196" s="286">
        <v>375</v>
      </c>
      <c r="DG196" s="286">
        <v>50</v>
      </c>
      <c r="DH196" s="286">
        <v>22032.31</v>
      </c>
      <c r="DI196" s="286">
        <v>1780.32</v>
      </c>
      <c r="DJ196" s="309"/>
      <c r="DK196" s="310">
        <v>1898.06548</v>
      </c>
      <c r="DL196" s="315">
        <f t="shared" si="56"/>
        <v>2.7583931613590855</v>
      </c>
      <c r="DM196" s="312">
        <f t="shared" si="57"/>
        <v>2.7501731863657835</v>
      </c>
      <c r="DN196" s="312">
        <f t="shared" si="58"/>
        <v>2.7432173479830371</v>
      </c>
      <c r="DO196" s="312">
        <f t="shared" si="62"/>
        <v>13.439999973025166</v>
      </c>
      <c r="DP196" s="312">
        <f t="shared" si="63"/>
        <v>14.346712632906637</v>
      </c>
      <c r="DQ196" s="312">
        <f t="shared" si="64"/>
        <v>14.676522118720582</v>
      </c>
      <c r="DR196" s="312">
        <f t="shared" si="65"/>
        <v>15.00738530896205</v>
      </c>
      <c r="DS196" s="312">
        <f t="shared" si="66"/>
        <v>15.337721646989754</v>
      </c>
      <c r="DT196" s="316">
        <f t="shared" si="67"/>
        <v>15.66595057616242</v>
      </c>
    </row>
    <row r="197" spans="1:124" ht="30" x14ac:dyDescent="0.25">
      <c r="A197" s="193">
        <v>19</v>
      </c>
      <c r="B197" s="192" t="s">
        <v>355</v>
      </c>
      <c r="C197" s="2">
        <v>1902</v>
      </c>
      <c r="D197" s="7" t="s">
        <v>195</v>
      </c>
      <c r="E197" s="63">
        <v>24184</v>
      </c>
      <c r="F197" s="41">
        <v>0</v>
      </c>
      <c r="G197" s="33">
        <v>11162</v>
      </c>
      <c r="H197" s="33">
        <v>4000</v>
      </c>
      <c r="I197" s="33">
        <v>5370762.8571428573</v>
      </c>
      <c r="J197" s="33">
        <v>2332849.1428571427</v>
      </c>
      <c r="K197" s="33">
        <v>188474.99999999994</v>
      </c>
      <c r="L197" s="33">
        <v>46032.857142857152</v>
      </c>
      <c r="M197" s="33">
        <v>2642470.2857142859</v>
      </c>
      <c r="N197" s="33">
        <v>565574.42857142852</v>
      </c>
      <c r="O197" s="33">
        <v>51659.999999999978</v>
      </c>
      <c r="P197" s="65">
        <f t="shared" si="59"/>
        <v>11212986.571428573</v>
      </c>
      <c r="Q197" s="71">
        <v>1100</v>
      </c>
      <c r="R197" s="72">
        <v>472</v>
      </c>
      <c r="S197" s="73">
        <f t="shared" si="60"/>
        <v>1572</v>
      </c>
      <c r="T197" s="79">
        <v>13659066.71428572</v>
      </c>
      <c r="U197" s="80">
        <v>8704819</v>
      </c>
      <c r="V197" s="80">
        <v>277911.99999999994</v>
      </c>
      <c r="W197" s="81">
        <f t="shared" si="61"/>
        <v>22641797.71428572</v>
      </c>
      <c r="X197" s="83">
        <v>413119</v>
      </c>
      <c r="Y197" s="85">
        <v>5209827.2857142864</v>
      </c>
      <c r="Z197" s="86">
        <v>52</v>
      </c>
      <c r="AA197" s="333">
        <v>9043.853515625</v>
      </c>
      <c r="AB197" s="333">
        <v>9068.3349609375</v>
      </c>
      <c r="AC197" s="333">
        <v>9093.3828125</v>
      </c>
      <c r="AD197" s="92">
        <v>9119</v>
      </c>
      <c r="AE197" s="92">
        <v>9679</v>
      </c>
      <c r="AF197" s="92">
        <v>9807</v>
      </c>
      <c r="AG197" s="92">
        <v>9932</v>
      </c>
      <c r="AH197" s="92">
        <v>10053</v>
      </c>
      <c r="AI197" s="93">
        <v>10170</v>
      </c>
      <c r="AJ197" s="166">
        <v>64845.98000000001</v>
      </c>
      <c r="AK197" s="20">
        <v>40011.730000000003</v>
      </c>
      <c r="AL197" s="21">
        <v>126694.54000000001</v>
      </c>
      <c r="AM197" s="101">
        <v>53657.79</v>
      </c>
      <c r="AN197" s="102">
        <v>9656.35</v>
      </c>
      <c r="AO197" s="194">
        <v>136567.20000000001</v>
      </c>
      <c r="AP197" s="197">
        <v>72699.44</v>
      </c>
      <c r="AQ197" s="195">
        <v>89283.21</v>
      </c>
      <c r="AR197" s="219">
        <v>304234.32</v>
      </c>
      <c r="AS197" s="222">
        <v>365167.84</v>
      </c>
      <c r="AT197" s="220">
        <v>446381.46149999992</v>
      </c>
      <c r="AU197" s="240">
        <v>364841.05499999993</v>
      </c>
      <c r="AV197" s="247">
        <v>66861.52</v>
      </c>
      <c r="AW197" s="248">
        <v>1605434.94</v>
      </c>
      <c r="AX197" s="241">
        <v>4873.3600000000006</v>
      </c>
      <c r="AY197" s="173">
        <v>1512973.3</v>
      </c>
      <c r="AZ197" s="173"/>
      <c r="BA197" s="173"/>
      <c r="BB197" s="173"/>
      <c r="BC197" s="173">
        <v>1517846.6600000001</v>
      </c>
      <c r="BD197" s="173">
        <v>0</v>
      </c>
      <c r="BE197" s="173">
        <v>1007805.18</v>
      </c>
      <c r="BF197" s="173"/>
      <c r="BG197" s="173"/>
      <c r="BH197" s="173"/>
      <c r="BI197" s="174">
        <v>1007805.18</v>
      </c>
      <c r="BJ197" s="176">
        <v>6948.15</v>
      </c>
      <c r="BK197" s="175">
        <v>1935921.7400000002</v>
      </c>
      <c r="BL197" s="175">
        <v>8757186.3200000003</v>
      </c>
      <c r="BM197" s="175"/>
      <c r="BN197" s="175">
        <v>10700056.210000001</v>
      </c>
      <c r="BO197" s="175"/>
      <c r="BP197" s="175">
        <v>1542660.94</v>
      </c>
      <c r="BQ197" s="175">
        <v>2321039.61</v>
      </c>
      <c r="BR197" s="175"/>
      <c r="BS197" s="177">
        <v>3863700.55</v>
      </c>
      <c r="BT197" s="181"/>
      <c r="BU197" s="182">
        <v>4253331.12</v>
      </c>
      <c r="BV197" s="182">
        <v>16192856.940000001</v>
      </c>
      <c r="BW197" s="182"/>
      <c r="BX197" s="182"/>
      <c r="BY197" s="182">
        <v>20446188.059999999</v>
      </c>
      <c r="BZ197" s="182"/>
      <c r="CA197" s="182">
        <v>1683473.3</v>
      </c>
      <c r="CB197" s="182">
        <v>2969224.05</v>
      </c>
      <c r="CC197" s="182"/>
      <c r="CD197" s="183">
        <v>4652697.3499999996</v>
      </c>
      <c r="CE197" s="188"/>
      <c r="CF197" s="187">
        <v>3048397.1100000003</v>
      </c>
      <c r="CG197" s="187"/>
      <c r="CH197" s="187"/>
      <c r="CI197" s="187">
        <f t="shared" ref="CI197:CI202" si="68">SUM(CE197:CH197)</f>
        <v>3048397.1100000003</v>
      </c>
      <c r="CJ197" s="187"/>
      <c r="CK197" s="187">
        <v>1946567.8599999999</v>
      </c>
      <c r="CL197" s="187">
        <v>2985167.2</v>
      </c>
      <c r="CM197" s="187"/>
      <c r="CN197" s="201">
        <f t="shared" ref="CN197:CN202" si="69">SUM(CJ197:CM197)</f>
        <v>4931735.0600000005</v>
      </c>
      <c r="CO197" s="251">
        <v>693208.06716458534</v>
      </c>
      <c r="CP197" s="250">
        <v>250209.03344624725</v>
      </c>
      <c r="CQ197" s="250">
        <v>943417.10061083292</v>
      </c>
      <c r="CR197" s="250">
        <v>646809.49746190116</v>
      </c>
      <c r="CS197" s="252">
        <v>46398.569702684334</v>
      </c>
      <c r="CT197" s="213">
        <v>818255.25847777072</v>
      </c>
      <c r="CU197" s="200">
        <v>250209.03344624725</v>
      </c>
      <c r="CV197" s="263">
        <v>1068464.2919240179</v>
      </c>
      <c r="CW197" s="236">
        <f>AL197/('BASES BCE'!M197*1000)</f>
        <v>1.1399362657279024E-2</v>
      </c>
      <c r="CX197" s="237">
        <f>AO197/('BASES BCE'!S197*1000)</f>
        <v>1.143175388134688E-2</v>
      </c>
      <c r="CY197" s="237">
        <f>AR197/('BASES BCE'!Y197*1000)</f>
        <v>2.8018008313286592E-2</v>
      </c>
      <c r="CZ197" s="279">
        <f>AS197/('BASES BCE'!AE197*1000)</f>
        <v>3.2403253473275717E-2</v>
      </c>
      <c r="DA197" s="281">
        <v>820443.94</v>
      </c>
      <c r="DB197" s="285">
        <v>5188140.78</v>
      </c>
      <c r="DC197" s="286">
        <v>1228249.77</v>
      </c>
      <c r="DD197" s="286">
        <v>4537536.26</v>
      </c>
      <c r="DE197" s="286">
        <v>1219184.43</v>
      </c>
      <c r="DF197" s="286">
        <v>401</v>
      </c>
      <c r="DG197" s="286">
        <v>4</v>
      </c>
      <c r="DH197" s="286">
        <v>12696.68</v>
      </c>
      <c r="DI197" s="286">
        <v>70508</v>
      </c>
      <c r="DJ197" s="309"/>
      <c r="DK197" s="310">
        <v>1155.7667899999999</v>
      </c>
      <c r="DL197" s="315">
        <f t="shared" si="56"/>
        <v>4.864020482751326</v>
      </c>
      <c r="DM197" s="312">
        <f t="shared" si="57"/>
        <v>4.9245580287005826</v>
      </c>
      <c r="DN197" s="312">
        <f t="shared" si="58"/>
        <v>4.9860769814124879</v>
      </c>
      <c r="DO197" s="312">
        <f t="shared" si="62"/>
        <v>7.8900000232745926</v>
      </c>
      <c r="DP197" s="312">
        <f t="shared" si="63"/>
        <v>8.3745268368543453</v>
      </c>
      <c r="DQ197" s="312">
        <f t="shared" si="64"/>
        <v>8.4852758228154315</v>
      </c>
      <c r="DR197" s="312">
        <f t="shared" si="65"/>
        <v>8.5934291294180554</v>
      </c>
      <c r="DS197" s="312">
        <f t="shared" si="66"/>
        <v>8.698121530209395</v>
      </c>
      <c r="DT197" s="316">
        <f t="shared" si="67"/>
        <v>8.7993530251894505</v>
      </c>
    </row>
    <row r="198" spans="1:124" ht="30" x14ac:dyDescent="0.25">
      <c r="A198" s="191">
        <v>19</v>
      </c>
      <c r="B198" s="192" t="s">
        <v>355</v>
      </c>
      <c r="C198" s="2">
        <v>1903</v>
      </c>
      <c r="D198" s="7" t="s">
        <v>196</v>
      </c>
      <c r="E198" s="63">
        <v>1100</v>
      </c>
      <c r="F198" s="41">
        <v>0</v>
      </c>
      <c r="G198" s="33">
        <v>4730</v>
      </c>
      <c r="H198" s="33">
        <v>245071</v>
      </c>
      <c r="I198" s="33">
        <v>937225</v>
      </c>
      <c r="J198" s="33">
        <v>512185.28571428562</v>
      </c>
      <c r="K198" s="33">
        <v>9469.0000000000018</v>
      </c>
      <c r="L198" s="33">
        <v>9746.0000000000055</v>
      </c>
      <c r="M198" s="33">
        <v>569232.00000000023</v>
      </c>
      <c r="N198" s="33">
        <v>646767</v>
      </c>
      <c r="O198" s="33">
        <v>647687</v>
      </c>
      <c r="P198" s="65">
        <f t="shared" si="59"/>
        <v>3582112.2857142859</v>
      </c>
      <c r="Q198" s="71">
        <v>228</v>
      </c>
      <c r="R198" s="72">
        <v>193.00000000000003</v>
      </c>
      <c r="S198" s="73">
        <f t="shared" si="60"/>
        <v>421</v>
      </c>
      <c r="T198" s="79">
        <v>1918542.4285714291</v>
      </c>
      <c r="U198" s="80">
        <v>283902</v>
      </c>
      <c r="V198" s="80">
        <v>2801266</v>
      </c>
      <c r="W198" s="81">
        <f t="shared" si="61"/>
        <v>5003710.4285714291</v>
      </c>
      <c r="X198" s="83">
        <v>4364049</v>
      </c>
      <c r="Y198" s="85">
        <v>1100632.2857142857</v>
      </c>
      <c r="Z198" s="86">
        <v>276.00000000000006</v>
      </c>
      <c r="AA198" s="333">
        <v>5235.61083984375</v>
      </c>
      <c r="AB198" s="333">
        <v>5220.0087890625</v>
      </c>
      <c r="AC198" s="333">
        <v>5206.80615234375</v>
      </c>
      <c r="AD198" s="92">
        <v>5196</v>
      </c>
      <c r="AE198" s="92">
        <v>5609</v>
      </c>
      <c r="AF198" s="92">
        <v>5849</v>
      </c>
      <c r="AG198" s="92">
        <v>6096</v>
      </c>
      <c r="AH198" s="92">
        <v>6350</v>
      </c>
      <c r="AI198" s="93">
        <v>6611</v>
      </c>
      <c r="AJ198" s="166">
        <v>33753.810000000005</v>
      </c>
      <c r="AK198" s="20">
        <v>13437.470000000003</v>
      </c>
      <c r="AL198" s="21">
        <v>54285.440000000002</v>
      </c>
      <c r="AM198" s="101">
        <v>55435.49</v>
      </c>
      <c r="AN198" s="102">
        <v>27480.560000000001</v>
      </c>
      <c r="AO198" s="194">
        <v>123750.76</v>
      </c>
      <c r="AP198" s="197">
        <v>101136.04000000001</v>
      </c>
      <c r="AQ198" s="195">
        <v>107845.96</v>
      </c>
      <c r="AR198" s="219">
        <v>276457.15999999997</v>
      </c>
      <c r="AS198" s="222">
        <v>404561.34</v>
      </c>
      <c r="AT198" s="220">
        <v>489446.37950000004</v>
      </c>
      <c r="AU198" s="240">
        <v>587543.27799999993</v>
      </c>
      <c r="AV198" s="247">
        <v>19139.989999999998</v>
      </c>
      <c r="AW198" s="248">
        <v>675317.33000000007</v>
      </c>
      <c r="AX198" s="241">
        <v>574.91</v>
      </c>
      <c r="AY198" s="173"/>
      <c r="AZ198" s="173"/>
      <c r="BA198" s="173"/>
      <c r="BB198" s="173"/>
      <c r="BC198" s="173">
        <v>574.91</v>
      </c>
      <c r="BD198" s="171"/>
      <c r="BE198" s="171"/>
      <c r="BF198" s="171"/>
      <c r="BG198" s="171"/>
      <c r="BH198" s="171"/>
      <c r="BI198" s="172"/>
      <c r="BJ198" s="176">
        <v>1594.9</v>
      </c>
      <c r="BK198" s="175"/>
      <c r="BL198" s="175">
        <v>640685.97</v>
      </c>
      <c r="BM198" s="175"/>
      <c r="BN198" s="175">
        <v>642280.87000000011</v>
      </c>
      <c r="BO198" s="175"/>
      <c r="BP198" s="175"/>
      <c r="BQ198" s="175"/>
      <c r="BR198" s="175"/>
      <c r="BS198" s="177"/>
      <c r="BT198" s="181"/>
      <c r="BU198" s="182">
        <v>5680469.2200000007</v>
      </c>
      <c r="BV198" s="182">
        <v>3088351.02</v>
      </c>
      <c r="BW198" s="182"/>
      <c r="BX198" s="182"/>
      <c r="BY198" s="182">
        <v>8768820.2400000021</v>
      </c>
      <c r="BZ198" s="182"/>
      <c r="CA198" s="182">
        <v>693516.1</v>
      </c>
      <c r="CB198" s="182"/>
      <c r="CC198" s="182"/>
      <c r="CD198" s="183">
        <v>693516.1</v>
      </c>
      <c r="CE198" s="188"/>
      <c r="CF198" s="187">
        <v>4624958.9099999983</v>
      </c>
      <c r="CG198" s="187"/>
      <c r="CH198" s="187"/>
      <c r="CI198" s="187">
        <f t="shared" si="68"/>
        <v>4624958.9099999983</v>
      </c>
      <c r="CJ198" s="187"/>
      <c r="CK198" s="187">
        <v>1364870.88</v>
      </c>
      <c r="CL198" s="187"/>
      <c r="CM198" s="187"/>
      <c r="CN198" s="201">
        <f t="shared" si="69"/>
        <v>1364870.88</v>
      </c>
      <c r="CO198" s="251">
        <v>515241.52062772273</v>
      </c>
      <c r="CP198" s="250">
        <v>131594.11498816745</v>
      </c>
      <c r="CQ198" s="250">
        <v>646835.63561589015</v>
      </c>
      <c r="CR198" s="250">
        <v>502731.18459583831</v>
      </c>
      <c r="CS198" s="252">
        <v>12510.336031884375</v>
      </c>
      <c r="CT198" s="213">
        <v>554867.82494457404</v>
      </c>
      <c r="CU198" s="200">
        <v>131594.11498816745</v>
      </c>
      <c r="CV198" s="263">
        <v>686461.93993274134</v>
      </c>
      <c r="CW198" s="236">
        <f>AL198/('BASES BCE'!M198*1000)</f>
        <v>7.6410231400456038E-3</v>
      </c>
      <c r="CX198" s="237">
        <f>AO198/('BASES BCE'!S198*1000)</f>
        <v>1.4235110905174427E-2</v>
      </c>
      <c r="CY198" s="237">
        <f>AR198/('BASES BCE'!Y198*1000)</f>
        <v>3.4855321621496876E-2</v>
      </c>
      <c r="CZ198" s="279">
        <f>AS198/('BASES BCE'!AE198*1000)</f>
        <v>4.8543469112620016E-2</v>
      </c>
      <c r="DA198" s="281">
        <v>5519.83</v>
      </c>
      <c r="DB198" s="285">
        <v>3773412.04</v>
      </c>
      <c r="DC198" s="286">
        <v>1267757.8899999999</v>
      </c>
      <c r="DD198" s="286">
        <v>3811773.75</v>
      </c>
      <c r="DE198" s="286">
        <v>1243457.8899999999</v>
      </c>
      <c r="DF198" s="286">
        <v>125</v>
      </c>
      <c r="DG198" s="286">
        <v>21</v>
      </c>
      <c r="DH198" s="286">
        <v>8812.2999999999993</v>
      </c>
      <c r="DI198" s="286">
        <v>1219.5999999999999</v>
      </c>
      <c r="DJ198" s="309"/>
      <c r="DK198" s="310">
        <v>2021.78988</v>
      </c>
      <c r="DL198" s="315">
        <f t="shared" si="56"/>
        <v>8.4874921726534698</v>
      </c>
      <c r="DM198" s="312">
        <f t="shared" si="57"/>
        <v>8.7300352274985169</v>
      </c>
      <c r="DN198" s="312">
        <f t="shared" si="58"/>
        <v>8.9797540094769879</v>
      </c>
      <c r="DO198" s="312">
        <f t="shared" si="62"/>
        <v>2.5700000041547342</v>
      </c>
      <c r="DP198" s="312">
        <f t="shared" si="63"/>
        <v>2.774274446363338</v>
      </c>
      <c r="DQ198" s="312">
        <f t="shared" si="64"/>
        <v>2.892981144014827</v>
      </c>
      <c r="DR198" s="312">
        <f t="shared" si="65"/>
        <v>3.0151501203478177</v>
      </c>
      <c r="DS198" s="312">
        <f t="shared" si="66"/>
        <v>3.1407813753623102</v>
      </c>
      <c r="DT198" s="316">
        <f t="shared" si="67"/>
        <v>3.2698749090583044</v>
      </c>
    </row>
    <row r="199" spans="1:124" ht="30" x14ac:dyDescent="0.25">
      <c r="A199" s="193">
        <v>19</v>
      </c>
      <c r="B199" s="192" t="s">
        <v>355</v>
      </c>
      <c r="C199" s="2">
        <v>1904</v>
      </c>
      <c r="D199" s="7" t="s">
        <v>197</v>
      </c>
      <c r="E199" s="63">
        <v>150</v>
      </c>
      <c r="F199" s="41">
        <v>0</v>
      </c>
      <c r="G199" s="33">
        <v>5000</v>
      </c>
      <c r="H199" s="33"/>
      <c r="I199" s="33">
        <v>1225849.0000000005</v>
      </c>
      <c r="J199" s="33">
        <v>140895.28571428571</v>
      </c>
      <c r="K199" s="33">
        <v>25995</v>
      </c>
      <c r="L199" s="33">
        <v>9014.9999999999982</v>
      </c>
      <c r="M199" s="33">
        <v>289060</v>
      </c>
      <c r="N199" s="33">
        <v>282029.99999999994</v>
      </c>
      <c r="O199" s="33">
        <v>15587.999999999995</v>
      </c>
      <c r="P199" s="65">
        <f t="shared" si="59"/>
        <v>1993432.2857142861</v>
      </c>
      <c r="Q199" s="71">
        <v>220</v>
      </c>
      <c r="R199" s="72">
        <v>146</v>
      </c>
      <c r="S199" s="73">
        <f t="shared" si="60"/>
        <v>366</v>
      </c>
      <c r="T199" s="79">
        <v>2118199.4285714282</v>
      </c>
      <c r="U199" s="80">
        <v>752</v>
      </c>
      <c r="V199" s="80">
        <v>80000</v>
      </c>
      <c r="W199" s="81">
        <f t="shared" si="61"/>
        <v>2198951.4285714282</v>
      </c>
      <c r="X199" s="83">
        <v>125148.00000000001</v>
      </c>
      <c r="Y199" s="85">
        <v>464965.2857142858</v>
      </c>
      <c r="Z199" s="86">
        <v>26</v>
      </c>
      <c r="AA199" s="333">
        <v>5621.67333984375</v>
      </c>
      <c r="AB199" s="333">
        <v>5691.640625</v>
      </c>
      <c r="AC199" s="333">
        <v>5762.7421875</v>
      </c>
      <c r="AD199" s="92">
        <v>5835</v>
      </c>
      <c r="AE199" s="92">
        <v>6209</v>
      </c>
      <c r="AF199" s="92">
        <v>6318</v>
      </c>
      <c r="AG199" s="92">
        <v>6426</v>
      </c>
      <c r="AH199" s="92">
        <v>6533</v>
      </c>
      <c r="AI199" s="93">
        <v>6638</v>
      </c>
      <c r="AJ199" s="166">
        <v>16415.900000000001</v>
      </c>
      <c r="AK199" s="20">
        <v>6179.4400000000014</v>
      </c>
      <c r="AL199" s="21">
        <v>30962.850000000002</v>
      </c>
      <c r="AM199" s="101">
        <v>34790.180000000008</v>
      </c>
      <c r="AN199" s="102">
        <v>6115.7600000000011</v>
      </c>
      <c r="AO199" s="194">
        <v>87992.37000000001</v>
      </c>
      <c r="AP199" s="197">
        <v>53998.990000000005</v>
      </c>
      <c r="AQ199" s="195">
        <v>69153.550000000017</v>
      </c>
      <c r="AR199" s="219">
        <v>135587.72000000006</v>
      </c>
      <c r="AS199" s="222">
        <v>208791.04000000001</v>
      </c>
      <c r="AT199" s="220">
        <v>186255.86349999995</v>
      </c>
      <c r="AU199" s="240">
        <v>152775.91749999998</v>
      </c>
      <c r="AV199" s="247">
        <v>18724.159999999996</v>
      </c>
      <c r="AW199" s="248">
        <v>801775.74999999988</v>
      </c>
      <c r="AX199" s="241">
        <v>5667123.7400000002</v>
      </c>
      <c r="AY199" s="173"/>
      <c r="AZ199" s="173"/>
      <c r="BA199" s="173"/>
      <c r="BB199" s="173"/>
      <c r="BC199" s="173">
        <v>5667123.7400000002</v>
      </c>
      <c r="BD199" s="173">
        <v>0</v>
      </c>
      <c r="BE199" s="173"/>
      <c r="BF199" s="173"/>
      <c r="BG199" s="173"/>
      <c r="BH199" s="173"/>
      <c r="BI199" s="174">
        <v>0</v>
      </c>
      <c r="BJ199" s="176">
        <v>7666778.5900000008</v>
      </c>
      <c r="BK199" s="175"/>
      <c r="BL199" s="175">
        <v>12703295.219999999</v>
      </c>
      <c r="BM199" s="175"/>
      <c r="BN199" s="175">
        <v>20370073.809999999</v>
      </c>
      <c r="BO199" s="175"/>
      <c r="BP199" s="175"/>
      <c r="BQ199" s="175">
        <v>1545101.97</v>
      </c>
      <c r="BR199" s="175"/>
      <c r="BS199" s="177">
        <v>1545101.97</v>
      </c>
      <c r="BT199" s="181">
        <v>2892468.6999999993</v>
      </c>
      <c r="BU199" s="182"/>
      <c r="BV199" s="182">
        <v>22236730.18</v>
      </c>
      <c r="BW199" s="182"/>
      <c r="BX199" s="182"/>
      <c r="BY199" s="182">
        <v>25129198.879999999</v>
      </c>
      <c r="BZ199" s="182"/>
      <c r="CA199" s="182"/>
      <c r="CB199" s="182">
        <v>2115075.0700000003</v>
      </c>
      <c r="CC199" s="182"/>
      <c r="CD199" s="183">
        <v>2115075.0700000003</v>
      </c>
      <c r="CE199" s="188">
        <v>1906023.1000000003</v>
      </c>
      <c r="CF199" s="187"/>
      <c r="CG199" s="187"/>
      <c r="CH199" s="187"/>
      <c r="CI199" s="187">
        <f t="shared" si="68"/>
        <v>1906023.1000000003</v>
      </c>
      <c r="CJ199" s="187"/>
      <c r="CK199" s="187"/>
      <c r="CL199" s="187">
        <v>2199264.96</v>
      </c>
      <c r="CM199" s="187"/>
      <c r="CN199" s="201">
        <f t="shared" si="69"/>
        <v>2199264.96</v>
      </c>
      <c r="CO199" s="251">
        <v>288363.2455349348</v>
      </c>
      <c r="CP199" s="250">
        <v>167499.42712417428</v>
      </c>
      <c r="CQ199" s="250">
        <v>455862.67265910906</v>
      </c>
      <c r="CR199" s="250">
        <v>278989.74671814567</v>
      </c>
      <c r="CS199" s="252">
        <v>9373.4988167891042</v>
      </c>
      <c r="CT199" s="213">
        <v>463112.65297297132</v>
      </c>
      <c r="CU199" s="200">
        <v>167499.42712417428</v>
      </c>
      <c r="CV199" s="263">
        <v>630612.08009714563</v>
      </c>
      <c r="CW199" s="236">
        <f>AL199/('BASES BCE'!M199*1000)</f>
        <v>4.3093693459993459E-3</v>
      </c>
      <c r="CX199" s="237">
        <f>AO199/('BASES BCE'!S199*1000)</f>
        <v>1.1288319201248835E-2</v>
      </c>
      <c r="CY199" s="237">
        <f>AR199/('BASES BCE'!Y199*1000)</f>
        <v>1.8459095765591963E-2</v>
      </c>
      <c r="CZ199" s="279">
        <f>AS199/('BASES BCE'!AE199*1000)</f>
        <v>2.6093617384094818E-2</v>
      </c>
      <c r="DA199" s="281"/>
      <c r="DB199" s="285">
        <v>3793584.03</v>
      </c>
      <c r="DC199" s="286">
        <v>187484</v>
      </c>
      <c r="DD199" s="286">
        <v>3427910.04</v>
      </c>
      <c r="DE199" s="286">
        <v>187484</v>
      </c>
      <c r="DF199" s="286">
        <v>114</v>
      </c>
      <c r="DG199" s="286">
        <v>16</v>
      </c>
      <c r="DH199" s="286">
        <v>2972.73</v>
      </c>
      <c r="DI199" s="286">
        <v>325</v>
      </c>
      <c r="DJ199" s="309"/>
      <c r="DK199" s="310">
        <v>1254.83871</v>
      </c>
      <c r="DL199" s="315">
        <f t="shared" si="56"/>
        <v>6.5269760813274162</v>
      </c>
      <c r="DM199" s="312">
        <f t="shared" si="57"/>
        <v>6.6377920381795521</v>
      </c>
      <c r="DN199" s="312">
        <f t="shared" si="58"/>
        <v>6.7516302802373698</v>
      </c>
      <c r="DO199" s="312">
        <f t="shared" si="62"/>
        <v>4.6499999988046277</v>
      </c>
      <c r="DP199" s="312">
        <f t="shared" si="63"/>
        <v>4.9480462712215818</v>
      </c>
      <c r="DQ199" s="312">
        <f t="shared" si="64"/>
        <v>5.0349100244126195</v>
      </c>
      <c r="DR199" s="312">
        <f t="shared" si="65"/>
        <v>5.1209768624367671</v>
      </c>
      <c r="DS199" s="312">
        <f t="shared" si="66"/>
        <v>5.2062467852940237</v>
      </c>
      <c r="DT199" s="316">
        <f t="shared" si="67"/>
        <v>5.2899228778175003</v>
      </c>
    </row>
    <row r="200" spans="1:124" ht="30" x14ac:dyDescent="0.25">
      <c r="A200" s="191">
        <v>19</v>
      </c>
      <c r="B200" s="192" t="s">
        <v>355</v>
      </c>
      <c r="C200" s="2">
        <v>1905</v>
      </c>
      <c r="D200" s="7" t="s">
        <v>198</v>
      </c>
      <c r="E200" s="63">
        <v>71894</v>
      </c>
      <c r="F200" s="41">
        <v>33727</v>
      </c>
      <c r="G200" s="33">
        <v>33967</v>
      </c>
      <c r="H200" s="33">
        <v>20642</v>
      </c>
      <c r="I200" s="33">
        <v>6066886.9999999981</v>
      </c>
      <c r="J200" s="33">
        <v>3191589.7142857118</v>
      </c>
      <c r="K200" s="33">
        <v>695718.00000000012</v>
      </c>
      <c r="L200" s="33">
        <v>660947.57142857113</v>
      </c>
      <c r="M200" s="33">
        <v>18285252.28571428</v>
      </c>
      <c r="N200" s="33">
        <v>1248064.285714285</v>
      </c>
      <c r="O200" s="33">
        <v>241996.00000000003</v>
      </c>
      <c r="P200" s="65">
        <f t="shared" si="59"/>
        <v>30478790.857142843</v>
      </c>
      <c r="Q200" s="71">
        <v>1180.0000000000002</v>
      </c>
      <c r="R200" s="72">
        <v>999.9999999999992</v>
      </c>
      <c r="S200" s="73">
        <f t="shared" si="60"/>
        <v>2179.9999999999995</v>
      </c>
      <c r="T200" s="79">
        <v>269168956.57142872</v>
      </c>
      <c r="U200" s="80">
        <v>4657840</v>
      </c>
      <c r="V200" s="80">
        <v>2519886</v>
      </c>
      <c r="W200" s="81">
        <f t="shared" si="61"/>
        <v>276346682.57142872</v>
      </c>
      <c r="X200" s="83">
        <v>1755589.0000000005</v>
      </c>
      <c r="Y200" s="85">
        <v>22833507.571428597</v>
      </c>
      <c r="Z200" s="86">
        <v>414</v>
      </c>
      <c r="AA200" s="333">
        <v>17159.92578125</v>
      </c>
      <c r="AB200" s="333">
        <v>17650.296875</v>
      </c>
      <c r="AC200" s="333">
        <v>18155.17578125</v>
      </c>
      <c r="AD200" s="92">
        <v>18675</v>
      </c>
      <c r="AE200" s="92">
        <v>20054</v>
      </c>
      <c r="AF200" s="92">
        <v>20727</v>
      </c>
      <c r="AG200" s="92">
        <v>21411</v>
      </c>
      <c r="AH200" s="92">
        <v>22106</v>
      </c>
      <c r="AI200" s="93">
        <v>22810</v>
      </c>
      <c r="AJ200" s="166">
        <v>376587.39000000007</v>
      </c>
      <c r="AK200" s="20">
        <v>94931.270000000019</v>
      </c>
      <c r="AL200" s="21">
        <v>559803.14</v>
      </c>
      <c r="AM200" s="101">
        <v>1085708.3800000001</v>
      </c>
      <c r="AN200" s="102">
        <v>939003.91</v>
      </c>
      <c r="AO200" s="194">
        <v>2756591.12</v>
      </c>
      <c r="AP200" s="197">
        <v>1948830.93</v>
      </c>
      <c r="AQ200" s="195">
        <v>2470340.6199999996</v>
      </c>
      <c r="AR200" s="219">
        <v>5289448.2799999993</v>
      </c>
      <c r="AS200" s="222">
        <v>8652188.3500000015</v>
      </c>
      <c r="AT200" s="220">
        <v>10035829.206899999</v>
      </c>
      <c r="AU200" s="240">
        <v>7182042.6791000003</v>
      </c>
      <c r="AV200" s="247">
        <v>588288.5</v>
      </c>
      <c r="AW200" s="248">
        <v>4744490.12</v>
      </c>
      <c r="AX200" s="241">
        <v>5951775.1600000001</v>
      </c>
      <c r="AY200" s="173"/>
      <c r="AZ200" s="173"/>
      <c r="BA200" s="173"/>
      <c r="BB200" s="173"/>
      <c r="BC200" s="173">
        <v>5951775.1600000001</v>
      </c>
      <c r="BD200" s="173">
        <v>7984591.8800000008</v>
      </c>
      <c r="BE200" s="173"/>
      <c r="BF200" s="173"/>
      <c r="BG200" s="173"/>
      <c r="BH200" s="173">
        <v>0</v>
      </c>
      <c r="BI200" s="174">
        <v>7984591.8800000008</v>
      </c>
      <c r="BJ200" s="176">
        <v>8309994.4599999981</v>
      </c>
      <c r="BK200" s="175"/>
      <c r="BL200" s="175">
        <v>2085415.13</v>
      </c>
      <c r="BM200" s="175"/>
      <c r="BN200" s="175">
        <v>10395409.589999998</v>
      </c>
      <c r="BO200" s="175">
        <v>12268050.01</v>
      </c>
      <c r="BP200" s="175"/>
      <c r="BQ200" s="175">
        <v>223195.30000000002</v>
      </c>
      <c r="BR200" s="175"/>
      <c r="BS200" s="177">
        <v>12491245.310000001</v>
      </c>
      <c r="BT200" s="181">
        <v>21304256.900000002</v>
      </c>
      <c r="BU200" s="182"/>
      <c r="BV200" s="182">
        <v>10831077.4</v>
      </c>
      <c r="BW200" s="182"/>
      <c r="BX200" s="182"/>
      <c r="BY200" s="182">
        <v>32135334.300000001</v>
      </c>
      <c r="BZ200" s="182">
        <v>13721210.85</v>
      </c>
      <c r="CA200" s="182"/>
      <c r="CB200" s="182">
        <v>423935.66000000003</v>
      </c>
      <c r="CC200" s="182"/>
      <c r="CD200" s="183">
        <v>14145146.51</v>
      </c>
      <c r="CE200" s="188">
        <v>13701362.700000001</v>
      </c>
      <c r="CF200" s="187"/>
      <c r="CG200" s="187"/>
      <c r="CH200" s="187"/>
      <c r="CI200" s="187">
        <f t="shared" si="68"/>
        <v>13701362.700000001</v>
      </c>
      <c r="CJ200" s="187">
        <v>31382109.069999989</v>
      </c>
      <c r="CK200" s="187"/>
      <c r="CL200" s="187">
        <v>693392.04999999993</v>
      </c>
      <c r="CM200" s="187"/>
      <c r="CN200" s="201">
        <f t="shared" si="69"/>
        <v>32075501.11999999</v>
      </c>
      <c r="CO200" s="251">
        <v>2055291.8544274392</v>
      </c>
      <c r="CP200" s="250">
        <v>734576.17547674384</v>
      </c>
      <c r="CQ200" s="250">
        <v>2789868.029904183</v>
      </c>
      <c r="CR200" s="250">
        <v>2009936.6856030757</v>
      </c>
      <c r="CS200" s="252">
        <v>45355.168824363289</v>
      </c>
      <c r="CT200" s="213">
        <v>2677029.8772789417</v>
      </c>
      <c r="CU200" s="200">
        <v>734576.17547674384</v>
      </c>
      <c r="CV200" s="263">
        <v>3411606.0527556855</v>
      </c>
      <c r="CW200" s="236">
        <f>AL200/('BASES BCE'!M200*1000)</f>
        <v>2.1570793718375971E-2</v>
      </c>
      <c r="CX200" s="237">
        <f>AO200/('BASES BCE'!S200*1000)</f>
        <v>8.3330098363073576E-2</v>
      </c>
      <c r="CY200" s="237">
        <f>AR200/('BASES BCE'!Y200*1000)</f>
        <v>0.16974195914549225</v>
      </c>
      <c r="CZ200" s="279">
        <f>AS200/('BASES BCE'!AE200*1000)</f>
        <v>0.22455452945507517</v>
      </c>
      <c r="DA200" s="281"/>
      <c r="DB200" s="285">
        <v>9090146.9600000009</v>
      </c>
      <c r="DC200" s="286">
        <v>1806998.69</v>
      </c>
      <c r="DD200" s="286">
        <v>8414958.9700000007</v>
      </c>
      <c r="DE200" s="286">
        <v>1806998.66</v>
      </c>
      <c r="DF200" s="286">
        <v>257</v>
      </c>
      <c r="DG200" s="286">
        <v>35</v>
      </c>
      <c r="DH200" s="286">
        <v>34061.29</v>
      </c>
      <c r="DI200" s="286">
        <v>1205</v>
      </c>
      <c r="DJ200" s="309"/>
      <c r="DK200" s="310">
        <v>1014.39435</v>
      </c>
      <c r="DL200" s="315">
        <f t="shared" si="56"/>
        <v>6.0591126023560262</v>
      </c>
      <c r="DM200" s="312">
        <f t="shared" si="57"/>
        <v>6.1665138961674515</v>
      </c>
      <c r="DN200" s="312">
        <f t="shared" si="58"/>
        <v>6.2758194204440807</v>
      </c>
      <c r="DO200" s="312">
        <f t="shared" si="62"/>
        <v>18.410000016265862</v>
      </c>
      <c r="DP200" s="312">
        <f t="shared" si="63"/>
        <v>19.769431878243406</v>
      </c>
      <c r="DQ200" s="312">
        <f t="shared" si="64"/>
        <v>20.432881945763992</v>
      </c>
      <c r="DR200" s="312">
        <f t="shared" si="65"/>
        <v>21.107175922263366</v>
      </c>
      <c r="DS200" s="312">
        <f t="shared" si="66"/>
        <v>21.792313807741536</v>
      </c>
      <c r="DT200" s="316">
        <f t="shared" si="67"/>
        <v>22.486323982384167</v>
      </c>
    </row>
    <row r="201" spans="1:124" ht="30" x14ac:dyDescent="0.25">
      <c r="A201" s="193">
        <v>19</v>
      </c>
      <c r="B201" s="192" t="s">
        <v>355</v>
      </c>
      <c r="C201" s="2">
        <v>1906</v>
      </c>
      <c r="D201" s="7" t="s">
        <v>199</v>
      </c>
      <c r="E201" s="63">
        <v>30157.000000000007</v>
      </c>
      <c r="F201" s="41">
        <v>1200</v>
      </c>
      <c r="G201" s="33">
        <v>30009</v>
      </c>
      <c r="H201" s="33"/>
      <c r="I201" s="33">
        <v>1450035</v>
      </c>
      <c r="J201" s="33">
        <v>506489.7142857142</v>
      </c>
      <c r="K201" s="33">
        <v>148652</v>
      </c>
      <c r="L201" s="33">
        <v>31183.000000000004</v>
      </c>
      <c r="M201" s="33">
        <v>2262804.7142857146</v>
      </c>
      <c r="N201" s="33">
        <v>255410.99999999997</v>
      </c>
      <c r="O201" s="33">
        <v>80064</v>
      </c>
      <c r="P201" s="65">
        <f t="shared" si="59"/>
        <v>4765848.4285714291</v>
      </c>
      <c r="Q201" s="71">
        <v>340</v>
      </c>
      <c r="R201" s="72">
        <v>368</v>
      </c>
      <c r="S201" s="73">
        <f t="shared" si="60"/>
        <v>708</v>
      </c>
      <c r="T201" s="79">
        <v>6098725.1428571418</v>
      </c>
      <c r="U201" s="80">
        <v>3446658</v>
      </c>
      <c r="V201" s="80">
        <v>1643046.0000000002</v>
      </c>
      <c r="W201" s="81">
        <f t="shared" si="61"/>
        <v>11188429.142857142</v>
      </c>
      <c r="X201" s="83">
        <v>486373.99999999971</v>
      </c>
      <c r="Y201" s="85">
        <v>2949129.42857143</v>
      </c>
      <c r="Z201" s="86">
        <v>314.00000000000006</v>
      </c>
      <c r="AA201" s="333">
        <v>8190.30224609375</v>
      </c>
      <c r="AB201" s="333">
        <v>8329.3583984375</v>
      </c>
      <c r="AC201" s="333">
        <v>8472.20703125</v>
      </c>
      <c r="AD201" s="92">
        <v>8619</v>
      </c>
      <c r="AE201" s="92">
        <v>9194</v>
      </c>
      <c r="AF201" s="92">
        <v>9395</v>
      </c>
      <c r="AG201" s="92">
        <v>9595</v>
      </c>
      <c r="AH201" s="92">
        <v>9795</v>
      </c>
      <c r="AI201" s="93">
        <v>9992</v>
      </c>
      <c r="AJ201" s="166">
        <v>56271.880000000005</v>
      </c>
      <c r="AK201" s="20">
        <v>26502.59</v>
      </c>
      <c r="AL201" s="21">
        <v>117422.73</v>
      </c>
      <c r="AM201" s="101">
        <v>526314.80000000005</v>
      </c>
      <c r="AN201" s="102">
        <v>75565.810000000012</v>
      </c>
      <c r="AO201" s="194">
        <v>967252.8899999999</v>
      </c>
      <c r="AP201" s="197">
        <v>1459555.22</v>
      </c>
      <c r="AQ201" s="195">
        <v>352552.69000000006</v>
      </c>
      <c r="AR201" s="219">
        <v>1972372.05</v>
      </c>
      <c r="AS201" s="222">
        <v>2082808.98</v>
      </c>
      <c r="AT201" s="220">
        <v>42266979.644999996</v>
      </c>
      <c r="AU201" s="240">
        <v>2004362.7788</v>
      </c>
      <c r="AV201" s="247">
        <v>86943.22</v>
      </c>
      <c r="AW201" s="248">
        <v>2131558.2400000002</v>
      </c>
      <c r="AX201" s="241">
        <v>6157199.4399999995</v>
      </c>
      <c r="AY201" s="173">
        <v>3154991.31</v>
      </c>
      <c r="AZ201" s="173"/>
      <c r="BA201" s="173"/>
      <c r="BB201" s="173"/>
      <c r="BC201" s="173">
        <v>9312190.75</v>
      </c>
      <c r="BD201" s="173">
        <v>15380381.920000002</v>
      </c>
      <c r="BE201" s="173">
        <v>1961109.3</v>
      </c>
      <c r="BF201" s="173"/>
      <c r="BG201" s="173"/>
      <c r="BH201" s="173"/>
      <c r="BI201" s="174">
        <v>17341491.220000003</v>
      </c>
      <c r="BJ201" s="176">
        <v>8129127.6599999992</v>
      </c>
      <c r="BK201" s="175">
        <v>4907177.99</v>
      </c>
      <c r="BL201" s="175"/>
      <c r="BM201" s="175"/>
      <c r="BN201" s="175">
        <v>13036305.649999999</v>
      </c>
      <c r="BO201" s="175">
        <v>21796426.249999996</v>
      </c>
      <c r="BP201" s="175">
        <v>2862594.44</v>
      </c>
      <c r="BQ201" s="175"/>
      <c r="BR201" s="175"/>
      <c r="BS201" s="177">
        <v>24659020.689999998</v>
      </c>
      <c r="BT201" s="181">
        <v>18116155.66</v>
      </c>
      <c r="BU201" s="182">
        <v>10751810.739999998</v>
      </c>
      <c r="BV201" s="182"/>
      <c r="BW201" s="182"/>
      <c r="BX201" s="182"/>
      <c r="BY201" s="182">
        <v>28867966.399999999</v>
      </c>
      <c r="BZ201" s="182">
        <v>25028811.859999996</v>
      </c>
      <c r="CA201" s="182">
        <v>3489442.8699999996</v>
      </c>
      <c r="CB201" s="182"/>
      <c r="CC201" s="182"/>
      <c r="CD201" s="183">
        <v>28518254.729999997</v>
      </c>
      <c r="CE201" s="188">
        <v>13548787.32</v>
      </c>
      <c r="CF201" s="187">
        <v>6566331.4099999983</v>
      </c>
      <c r="CG201" s="187"/>
      <c r="CH201" s="187"/>
      <c r="CI201" s="187">
        <f t="shared" si="68"/>
        <v>20115118.729999997</v>
      </c>
      <c r="CJ201" s="187">
        <v>29632637.640000001</v>
      </c>
      <c r="CK201" s="187">
        <v>4547243.3600000003</v>
      </c>
      <c r="CL201" s="187"/>
      <c r="CM201" s="187"/>
      <c r="CN201" s="201">
        <f t="shared" si="69"/>
        <v>34179881</v>
      </c>
      <c r="CO201" s="251">
        <v>375072.3705499029</v>
      </c>
      <c r="CP201" s="250">
        <v>87863.559159440672</v>
      </c>
      <c r="CQ201" s="250">
        <v>462935.92970934359</v>
      </c>
      <c r="CR201" s="250">
        <v>371678.80272288335</v>
      </c>
      <c r="CS201" s="252">
        <v>3393.5678270194403</v>
      </c>
      <c r="CT201" s="213">
        <v>413691.37852155155</v>
      </c>
      <c r="CU201" s="200">
        <v>87863.559159440672</v>
      </c>
      <c r="CV201" s="263">
        <v>501554.93768099218</v>
      </c>
      <c r="CW201" s="236">
        <f>AL201/('BASES BCE'!M201*1000)</f>
        <v>1.0435310722157785E-2</v>
      </c>
      <c r="CX201" s="237">
        <f>AO201/('BASES BCE'!S201*1000)</f>
        <v>7.6007665703096638E-2</v>
      </c>
      <c r="CY201" s="237">
        <f>AR201/('BASES BCE'!Y201*1000)</f>
        <v>0.20179237729705651</v>
      </c>
      <c r="CZ201" s="279">
        <f>AS201/('BASES BCE'!AE201*1000)</f>
        <v>0.14892027375770042</v>
      </c>
      <c r="DA201" s="281">
        <v>42258.66</v>
      </c>
      <c r="DB201" s="285">
        <v>5942558.5</v>
      </c>
      <c r="DC201" s="286">
        <v>268135.48</v>
      </c>
      <c r="DD201" s="286">
        <v>5362995.8</v>
      </c>
      <c r="DE201" s="286">
        <v>268134.98</v>
      </c>
      <c r="DF201" s="286">
        <v>86</v>
      </c>
      <c r="DG201" s="286">
        <v>20</v>
      </c>
      <c r="DH201" s="286">
        <v>12539.55</v>
      </c>
      <c r="DI201" s="286">
        <v>4608</v>
      </c>
      <c r="DJ201" s="309"/>
      <c r="DK201" s="310">
        <v>631.42857142857099</v>
      </c>
      <c r="DL201" s="315">
        <f t="shared" si="56"/>
        <v>12.410132609233607</v>
      </c>
      <c r="DM201" s="312">
        <f t="shared" si="57"/>
        <v>12.538423978365394</v>
      </c>
      <c r="DN201" s="312">
        <f t="shared" si="58"/>
        <v>12.671843847214376</v>
      </c>
      <c r="DO201" s="312">
        <f t="shared" si="62"/>
        <v>13.650000000000009</v>
      </c>
      <c r="DP201" s="312">
        <f t="shared" si="63"/>
        <v>14.560633484162906</v>
      </c>
      <c r="DQ201" s="312">
        <f t="shared" si="64"/>
        <v>14.87895927601811</v>
      </c>
      <c r="DR201" s="312">
        <f t="shared" si="65"/>
        <v>15.195701357466074</v>
      </c>
      <c r="DS201" s="312">
        <f t="shared" si="66"/>
        <v>15.512443438914039</v>
      </c>
      <c r="DT201" s="316">
        <f t="shared" si="67"/>
        <v>15.824434389140283</v>
      </c>
    </row>
    <row r="202" spans="1:124" ht="30" x14ac:dyDescent="0.25">
      <c r="A202" s="191">
        <v>19</v>
      </c>
      <c r="B202" s="192" t="s">
        <v>355</v>
      </c>
      <c r="C202" s="2">
        <v>1907</v>
      </c>
      <c r="D202" s="7" t="s">
        <v>200</v>
      </c>
      <c r="E202" s="63">
        <v>4855</v>
      </c>
      <c r="F202" s="41">
        <v>2000640</v>
      </c>
      <c r="G202" s="33">
        <v>700</v>
      </c>
      <c r="H202" s="33"/>
      <c r="I202" s="33">
        <v>1037104.4285714286</v>
      </c>
      <c r="J202" s="33">
        <v>427781.85714285745</v>
      </c>
      <c r="K202" s="33">
        <v>12548.285714285717</v>
      </c>
      <c r="L202" s="33">
        <v>20555.142857142855</v>
      </c>
      <c r="M202" s="33">
        <v>1214389.7142857143</v>
      </c>
      <c r="N202" s="33">
        <v>147119.71428571426</v>
      </c>
      <c r="O202" s="33">
        <v>35547.999999999971</v>
      </c>
      <c r="P202" s="65">
        <f t="shared" si="59"/>
        <v>4896387.1428571437</v>
      </c>
      <c r="Q202" s="71">
        <v>276.00000000000006</v>
      </c>
      <c r="R202" s="72">
        <v>242.00000000000006</v>
      </c>
      <c r="S202" s="73">
        <f t="shared" si="60"/>
        <v>518.00000000000011</v>
      </c>
      <c r="T202" s="79">
        <v>4784014.7142857146</v>
      </c>
      <c r="U202" s="80">
        <v>1059749.5714285714</v>
      </c>
      <c r="V202" s="80">
        <v>4715434</v>
      </c>
      <c r="W202" s="81">
        <f t="shared" si="61"/>
        <v>10559198.285714285</v>
      </c>
      <c r="X202" s="83">
        <v>250633.99999999991</v>
      </c>
      <c r="Y202" s="85">
        <v>1675274.9999999998</v>
      </c>
      <c r="Z202" s="86">
        <v>176.00000000000009</v>
      </c>
      <c r="AA202" s="333">
        <v>6146.32958984375</v>
      </c>
      <c r="AB202" s="333">
        <v>6255.27685546875</v>
      </c>
      <c r="AC202" s="333">
        <v>6366.15576171875</v>
      </c>
      <c r="AD202" s="92">
        <v>6479</v>
      </c>
      <c r="AE202" s="92">
        <v>6916</v>
      </c>
      <c r="AF202" s="92">
        <v>7074</v>
      </c>
      <c r="AG202" s="92">
        <v>7233</v>
      </c>
      <c r="AH202" s="92">
        <v>7391</v>
      </c>
      <c r="AI202" s="93">
        <v>7549</v>
      </c>
      <c r="AJ202" s="166">
        <v>48860.720000000008</v>
      </c>
      <c r="AK202" s="20">
        <v>13686.830000000002</v>
      </c>
      <c r="AL202" s="21">
        <v>74978.02</v>
      </c>
      <c r="AM202" s="101">
        <v>49762.30000000001</v>
      </c>
      <c r="AN202" s="102">
        <v>9859.85</v>
      </c>
      <c r="AO202" s="194">
        <v>103740.59000000003</v>
      </c>
      <c r="AP202" s="197">
        <v>59327.91</v>
      </c>
      <c r="AQ202" s="195">
        <v>82943.08</v>
      </c>
      <c r="AR202" s="219">
        <v>171354.62</v>
      </c>
      <c r="AS202" s="222">
        <v>295518.59999999998</v>
      </c>
      <c r="AT202" s="220">
        <v>369820.35200000001</v>
      </c>
      <c r="AU202" s="240">
        <v>391660.74949999998</v>
      </c>
      <c r="AV202" s="247">
        <v>24337.74</v>
      </c>
      <c r="AW202" s="248">
        <v>1650624.87</v>
      </c>
      <c r="AX202" s="241">
        <v>4103915.55</v>
      </c>
      <c r="AY202" s="173">
        <v>2478900.96</v>
      </c>
      <c r="AZ202" s="173"/>
      <c r="BA202" s="173"/>
      <c r="BB202" s="173"/>
      <c r="BC202" s="173">
        <v>6582816.5099999998</v>
      </c>
      <c r="BD202" s="173">
        <v>3099374.75</v>
      </c>
      <c r="BE202" s="173">
        <v>935626.15000000014</v>
      </c>
      <c r="BF202" s="173"/>
      <c r="BG202" s="173"/>
      <c r="BH202" s="173"/>
      <c r="BI202" s="174">
        <v>4035000.9000000004</v>
      </c>
      <c r="BJ202" s="176">
        <v>4375207.0199999996</v>
      </c>
      <c r="BK202" s="175">
        <v>2880123.1900000004</v>
      </c>
      <c r="BL202" s="175">
        <v>8271735.7599999998</v>
      </c>
      <c r="BM202" s="175"/>
      <c r="BN202" s="175">
        <v>15527065.970000001</v>
      </c>
      <c r="BO202" s="175">
        <v>4206902.34</v>
      </c>
      <c r="BP202" s="175">
        <v>2495878.87</v>
      </c>
      <c r="BQ202" s="175">
        <v>1968864.8100000003</v>
      </c>
      <c r="BR202" s="175"/>
      <c r="BS202" s="177">
        <v>8671646.0199999996</v>
      </c>
      <c r="BT202" s="181">
        <v>9581682.620000001</v>
      </c>
      <c r="BU202" s="182">
        <v>6174124.3800000008</v>
      </c>
      <c r="BV202" s="182">
        <v>14940345.84</v>
      </c>
      <c r="BW202" s="182"/>
      <c r="BX202" s="182"/>
      <c r="BY202" s="182">
        <v>30696152.840000004</v>
      </c>
      <c r="BZ202" s="182">
        <v>5356800.26</v>
      </c>
      <c r="CA202" s="182">
        <v>2941027.15</v>
      </c>
      <c r="CB202" s="182">
        <v>2361585.02</v>
      </c>
      <c r="CC202" s="182"/>
      <c r="CD202" s="183">
        <v>10659412.43</v>
      </c>
      <c r="CE202" s="188">
        <v>5563798.3900000006</v>
      </c>
      <c r="CF202" s="187">
        <v>3338201.5300000017</v>
      </c>
      <c r="CG202" s="187"/>
      <c r="CH202" s="187"/>
      <c r="CI202" s="187">
        <f t="shared" si="68"/>
        <v>8901999.9200000018</v>
      </c>
      <c r="CJ202" s="187">
        <v>5659464.4800000004</v>
      </c>
      <c r="CK202" s="187">
        <v>3660256.61</v>
      </c>
      <c r="CL202" s="187">
        <v>2647795.2000000002</v>
      </c>
      <c r="CM202" s="187"/>
      <c r="CN202" s="201">
        <f t="shared" si="69"/>
        <v>11967516.289999999</v>
      </c>
      <c r="CO202" s="251">
        <v>904089.42888075719</v>
      </c>
      <c r="CP202" s="250">
        <v>274788.61579955288</v>
      </c>
      <c r="CQ202" s="250">
        <v>1178878.0446803099</v>
      </c>
      <c r="CR202" s="250">
        <v>897461.39900665113</v>
      </c>
      <c r="CS202" s="252">
        <v>6628.0298741061069</v>
      </c>
      <c r="CT202" s="213">
        <v>1033601.7279024369</v>
      </c>
      <c r="CU202" s="200">
        <v>274788.61579955288</v>
      </c>
      <c r="CV202" s="263">
        <v>1308390.3437019899</v>
      </c>
      <c r="CW202" s="236">
        <f>AL202/('BASES BCE'!M202*1000)</f>
        <v>1.0449164370900727E-2</v>
      </c>
      <c r="CX202" s="237">
        <f>AO202/('BASES BCE'!S202*1000)</f>
        <v>1.1692221238068082E-2</v>
      </c>
      <c r="CY202" s="237">
        <f>AR202/('BASES BCE'!Y202*1000)</f>
        <v>2.5332247784743918E-2</v>
      </c>
      <c r="CZ202" s="279">
        <f>AS202/('BASES BCE'!AE202*1000)</f>
        <v>3.7372923437461743E-2</v>
      </c>
      <c r="DA202" s="281">
        <v>251153.5</v>
      </c>
      <c r="DB202" s="285">
        <v>5113831.1500000004</v>
      </c>
      <c r="DC202" s="286">
        <v>451087.5</v>
      </c>
      <c r="DD202" s="286">
        <v>5130900.28</v>
      </c>
      <c r="DE202" s="286">
        <v>451087.5</v>
      </c>
      <c r="DF202" s="286">
        <v>137</v>
      </c>
      <c r="DG202" s="286">
        <v>15</v>
      </c>
      <c r="DH202" s="286">
        <v>15187.8</v>
      </c>
      <c r="DI202" s="286">
        <v>468.57</v>
      </c>
      <c r="DJ202" s="309"/>
      <c r="DK202" s="310">
        <v>261.67205169628397</v>
      </c>
      <c r="DL202" s="315">
        <f t="shared" si="56"/>
        <v>14.728359314709079</v>
      </c>
      <c r="DM202" s="312">
        <f t="shared" si="57"/>
        <v>14.728359314709079</v>
      </c>
      <c r="DN202" s="312">
        <f t="shared" si="58"/>
        <v>14.728359314709079</v>
      </c>
      <c r="DO202" s="312">
        <f t="shared" si="62"/>
        <v>24.760000000000034</v>
      </c>
      <c r="DP202" s="312">
        <f t="shared" si="63"/>
        <v>26.430029325513232</v>
      </c>
      <c r="DQ202" s="312">
        <f t="shared" si="64"/>
        <v>27.03383855533265</v>
      </c>
      <c r="DR202" s="312">
        <f t="shared" si="65"/>
        <v>27.641469362555988</v>
      </c>
      <c r="DS202" s="312">
        <f t="shared" si="66"/>
        <v>28.245278592375406</v>
      </c>
      <c r="DT202" s="316">
        <f t="shared" si="67"/>
        <v>28.849087822194821</v>
      </c>
    </row>
    <row r="203" spans="1:124" ht="30" x14ac:dyDescent="0.25">
      <c r="A203" s="193">
        <v>19</v>
      </c>
      <c r="B203" s="192" t="s">
        <v>355</v>
      </c>
      <c r="C203" s="2">
        <v>1908</v>
      </c>
      <c r="D203" s="7" t="s">
        <v>201</v>
      </c>
      <c r="E203" s="63">
        <v>25145</v>
      </c>
      <c r="F203" s="41">
        <v>0</v>
      </c>
      <c r="G203" s="33">
        <v>1495</v>
      </c>
      <c r="H203" s="33">
        <v>20</v>
      </c>
      <c r="I203" s="33">
        <v>1412828.5714285716</v>
      </c>
      <c r="J203" s="33">
        <v>458954.99999999988</v>
      </c>
      <c r="K203" s="33">
        <v>145706.99999999994</v>
      </c>
      <c r="L203" s="33">
        <v>19769.999999999985</v>
      </c>
      <c r="M203" s="33">
        <v>2898121.0000000009</v>
      </c>
      <c r="N203" s="33">
        <v>244831.99999999985</v>
      </c>
      <c r="O203" s="33">
        <v>63121.000000000007</v>
      </c>
      <c r="P203" s="65">
        <f t="shared" si="59"/>
        <v>5244849.5714285728</v>
      </c>
      <c r="Q203" s="71">
        <v>250</v>
      </c>
      <c r="R203" s="72">
        <v>212</v>
      </c>
      <c r="S203" s="73">
        <f t="shared" si="60"/>
        <v>462</v>
      </c>
      <c r="T203" s="79">
        <v>7892212.5714285728</v>
      </c>
      <c r="U203" s="80">
        <v>1649995</v>
      </c>
      <c r="V203" s="80">
        <v>1255913.0000000002</v>
      </c>
      <c r="W203" s="81">
        <f t="shared" si="61"/>
        <v>10798120.571428573</v>
      </c>
      <c r="X203" s="83">
        <v>483902.00000000017</v>
      </c>
      <c r="Y203" s="85">
        <v>3522553.0000000005</v>
      </c>
      <c r="Z203" s="86">
        <v>55</v>
      </c>
      <c r="AA203" s="333">
        <v>7836.1123046875</v>
      </c>
      <c r="AB203" s="333">
        <v>7917.119140625</v>
      </c>
      <c r="AC203" s="333">
        <v>8001.3642578125</v>
      </c>
      <c r="AD203" s="92">
        <v>8089</v>
      </c>
      <c r="AE203" s="92">
        <v>8622</v>
      </c>
      <c r="AF203" s="92">
        <v>8799</v>
      </c>
      <c r="AG203" s="92">
        <v>8975</v>
      </c>
      <c r="AH203" s="92">
        <v>9149</v>
      </c>
      <c r="AI203" s="93">
        <v>9322</v>
      </c>
      <c r="AJ203" s="166">
        <v>52181.440000000002</v>
      </c>
      <c r="AK203" s="20">
        <v>33590.090000000004</v>
      </c>
      <c r="AL203" s="21">
        <v>94045.560000000027</v>
      </c>
      <c r="AM203" s="101">
        <v>170521.98999999996</v>
      </c>
      <c r="AN203" s="102">
        <v>623658.3600000001</v>
      </c>
      <c r="AO203" s="194">
        <v>1222061.6000000001</v>
      </c>
      <c r="AP203" s="197">
        <v>229843.26000000004</v>
      </c>
      <c r="AQ203" s="195">
        <v>611002.58000000007</v>
      </c>
      <c r="AR203" s="219">
        <v>2098766.46</v>
      </c>
      <c r="AS203" s="222">
        <v>4119400.6199999996</v>
      </c>
      <c r="AT203" s="220">
        <v>307144.38200000004</v>
      </c>
      <c r="AU203" s="240">
        <v>409208.30900000007</v>
      </c>
      <c r="AV203" s="247">
        <v>33852.69</v>
      </c>
      <c r="AW203" s="248">
        <v>1108186.72</v>
      </c>
      <c r="AX203" s="242"/>
      <c r="AY203" s="171"/>
      <c r="AZ203" s="171"/>
      <c r="BA203" s="171"/>
      <c r="BB203" s="171"/>
      <c r="BC203" s="171"/>
      <c r="BD203" s="171"/>
      <c r="BE203" s="171"/>
      <c r="BF203" s="171"/>
      <c r="BG203" s="171"/>
      <c r="BH203" s="171"/>
      <c r="BI203" s="172"/>
      <c r="BJ203" s="176"/>
      <c r="BK203" s="175"/>
      <c r="BL203" s="175">
        <v>544205.60000000009</v>
      </c>
      <c r="BM203" s="175"/>
      <c r="BN203" s="175">
        <v>544205.60000000009</v>
      </c>
      <c r="BO203" s="175"/>
      <c r="BP203" s="175"/>
      <c r="BQ203" s="175"/>
      <c r="BR203" s="175"/>
      <c r="BS203" s="177"/>
      <c r="BT203" s="181"/>
      <c r="BU203" s="182"/>
      <c r="BV203" s="182">
        <v>1660998.8599999999</v>
      </c>
      <c r="BW203" s="182"/>
      <c r="BX203" s="182"/>
      <c r="BY203" s="182">
        <v>1660998.8599999999</v>
      </c>
      <c r="BZ203" s="182"/>
      <c r="CA203" s="182"/>
      <c r="CB203" s="182"/>
      <c r="CC203" s="182"/>
      <c r="CD203" s="183"/>
      <c r="CE203" s="188"/>
      <c r="CF203" s="187"/>
      <c r="CG203" s="187"/>
      <c r="CH203" s="187"/>
      <c r="CI203" s="187"/>
      <c r="CJ203" s="187"/>
      <c r="CK203" s="187"/>
      <c r="CL203" s="187"/>
      <c r="CM203" s="187"/>
      <c r="CN203" s="201"/>
      <c r="CO203" s="251">
        <v>798496.68738988251</v>
      </c>
      <c r="CP203" s="250">
        <v>349513.17276913044</v>
      </c>
      <c r="CQ203" s="250">
        <v>1148009.860159013</v>
      </c>
      <c r="CR203" s="250">
        <v>765204.41925769486</v>
      </c>
      <c r="CS203" s="252">
        <v>33292.268132187644</v>
      </c>
      <c r="CT203" s="213">
        <v>974493.95149666304</v>
      </c>
      <c r="CU203" s="200">
        <v>349513.17276913044</v>
      </c>
      <c r="CV203" s="263">
        <v>1324007.1242657932</v>
      </c>
      <c r="CW203" s="236">
        <f>AL203/('BASES BCE'!M203*1000)</f>
        <v>9.6827485166611459E-3</v>
      </c>
      <c r="CX203" s="237">
        <f>AO203/('BASES BCE'!S203*1000)</f>
        <v>0.11728513064951429</v>
      </c>
      <c r="CY203" s="237">
        <f>AR203/('BASES BCE'!Y203*1000)</f>
        <v>0.22441382833386039</v>
      </c>
      <c r="CZ203" s="279">
        <f>AS203/('BASES BCE'!AE203*1000)</f>
        <v>0.48108424280069939</v>
      </c>
      <c r="DA203" s="281">
        <v>276614</v>
      </c>
      <c r="DB203" s="285">
        <v>5470084.7000000002</v>
      </c>
      <c r="DC203" s="286">
        <v>704038</v>
      </c>
      <c r="DD203" s="286">
        <v>5091956.96</v>
      </c>
      <c r="DE203" s="286">
        <v>673348</v>
      </c>
      <c r="DF203" s="286">
        <v>185</v>
      </c>
      <c r="DG203" s="286">
        <v>20</v>
      </c>
      <c r="DH203" s="286">
        <v>5345.51</v>
      </c>
      <c r="DI203" s="286">
        <v>116.92</v>
      </c>
      <c r="DJ203" s="309"/>
      <c r="DK203" s="310">
        <v>1992.3645300000001</v>
      </c>
      <c r="DL203" s="315">
        <f t="shared" si="56"/>
        <v>3.4056194282692331</v>
      </c>
      <c r="DM203" s="312">
        <f t="shared" si="57"/>
        <v>3.5169913942655864</v>
      </c>
      <c r="DN203" s="312">
        <f t="shared" si="58"/>
        <v>3.6323443790491994</v>
      </c>
      <c r="DO203" s="312">
        <f t="shared" si="62"/>
        <v>4.0600000041157127</v>
      </c>
      <c r="DP203" s="312">
        <f t="shared" si="63"/>
        <v>4.3275213296434263</v>
      </c>
      <c r="DQ203" s="312">
        <f t="shared" si="64"/>
        <v>4.4163604940306778</v>
      </c>
      <c r="DR203" s="312">
        <f t="shared" si="65"/>
        <v>4.504697742234951</v>
      </c>
      <c r="DS203" s="312">
        <f t="shared" si="66"/>
        <v>4.5920311580732669</v>
      </c>
      <c r="DT203" s="316">
        <f t="shared" si="67"/>
        <v>4.6788626577286037</v>
      </c>
    </row>
    <row r="204" spans="1:124" ht="30" x14ac:dyDescent="0.25">
      <c r="A204" s="191">
        <v>19</v>
      </c>
      <c r="B204" s="192" t="s">
        <v>355</v>
      </c>
      <c r="C204" s="2">
        <v>1909</v>
      </c>
      <c r="D204" s="7" t="s">
        <v>202</v>
      </c>
      <c r="E204" s="63">
        <v>5388</v>
      </c>
      <c r="F204" s="41">
        <v>0</v>
      </c>
      <c r="G204" s="33">
        <v>400</v>
      </c>
      <c r="H204" s="33"/>
      <c r="I204" s="33">
        <v>981287.99999999977</v>
      </c>
      <c r="J204" s="33">
        <v>162035.57142857145</v>
      </c>
      <c r="K204" s="33">
        <v>4541.4285714285716</v>
      </c>
      <c r="L204" s="33">
        <v>6318.5714285714275</v>
      </c>
      <c r="M204" s="33">
        <v>332279.71428571426</v>
      </c>
      <c r="N204" s="33">
        <v>23833.000000000004</v>
      </c>
      <c r="O204" s="33">
        <v>14567.999999999993</v>
      </c>
      <c r="P204" s="65">
        <f t="shared" si="59"/>
        <v>1525264.2857142854</v>
      </c>
      <c r="Q204" s="71">
        <v>190</v>
      </c>
      <c r="R204" s="72">
        <v>128.00000000000003</v>
      </c>
      <c r="S204" s="73">
        <f t="shared" si="60"/>
        <v>318</v>
      </c>
      <c r="T204" s="79">
        <v>1112580.5714285714</v>
      </c>
      <c r="U204" s="80">
        <v>1573047</v>
      </c>
      <c r="V204" s="80">
        <v>41301.000000000007</v>
      </c>
      <c r="W204" s="81">
        <f t="shared" si="61"/>
        <v>2726928.5714285714</v>
      </c>
      <c r="X204" s="83">
        <v>122407</v>
      </c>
      <c r="Y204" s="85">
        <v>505175.28571428562</v>
      </c>
      <c r="Z204" s="86">
        <v>58</v>
      </c>
      <c r="AA204" s="333">
        <v>3854</v>
      </c>
      <c r="AB204" s="333">
        <v>3854</v>
      </c>
      <c r="AC204" s="333">
        <v>3854</v>
      </c>
      <c r="AD204" s="92">
        <v>3854</v>
      </c>
      <c r="AE204" s="92">
        <v>4162</v>
      </c>
      <c r="AF204" s="92">
        <v>4344</v>
      </c>
      <c r="AG204" s="92">
        <v>4531</v>
      </c>
      <c r="AH204" s="92">
        <v>4724</v>
      </c>
      <c r="AI204" s="93">
        <v>4922</v>
      </c>
      <c r="AJ204" s="166">
        <v>48372.119999999995</v>
      </c>
      <c r="AK204" s="20">
        <v>19356.16</v>
      </c>
      <c r="AL204" s="21">
        <v>74499.72</v>
      </c>
      <c r="AM204" s="101">
        <v>78573.179999999993</v>
      </c>
      <c r="AN204" s="102">
        <v>54613.66</v>
      </c>
      <c r="AO204" s="194">
        <v>142497.78999999998</v>
      </c>
      <c r="AP204" s="197">
        <v>46858.780000000013</v>
      </c>
      <c r="AQ204" s="195">
        <v>53690.31</v>
      </c>
      <c r="AR204" s="219">
        <v>124892.6</v>
      </c>
      <c r="AS204" s="222">
        <v>2571.0899999999992</v>
      </c>
      <c r="AT204" s="220">
        <v>5990035.4395000022</v>
      </c>
      <c r="AU204" s="240">
        <v>1335361.9550000003</v>
      </c>
      <c r="AV204" s="247">
        <v>93486.28</v>
      </c>
      <c r="AW204" s="248">
        <v>663796.64999999991</v>
      </c>
      <c r="AX204" s="241">
        <v>17459580.159999996</v>
      </c>
      <c r="AY204" s="173">
        <v>13140218.77</v>
      </c>
      <c r="AZ204" s="173"/>
      <c r="BA204" s="173">
        <v>16050.52</v>
      </c>
      <c r="BB204" s="173"/>
      <c r="BC204" s="173">
        <v>30615849.449999996</v>
      </c>
      <c r="BD204" s="173">
        <v>15724552.17</v>
      </c>
      <c r="BE204" s="173">
        <v>8114966.04</v>
      </c>
      <c r="BF204" s="173"/>
      <c r="BG204" s="173"/>
      <c r="BH204" s="173"/>
      <c r="BI204" s="174">
        <v>23839518.210000001</v>
      </c>
      <c r="BJ204" s="176">
        <v>26176423.169999998</v>
      </c>
      <c r="BK204" s="175">
        <v>18500618.780000001</v>
      </c>
      <c r="BL204" s="175">
        <v>29188014.749999996</v>
      </c>
      <c r="BM204" s="175">
        <v>16058.08</v>
      </c>
      <c r="BN204" s="175">
        <v>73881114.780000001</v>
      </c>
      <c r="BO204" s="175">
        <v>25188003.639999997</v>
      </c>
      <c r="BP204" s="175">
        <v>16304736.449999999</v>
      </c>
      <c r="BQ204" s="175">
        <v>6286451.9900000002</v>
      </c>
      <c r="BR204" s="175"/>
      <c r="BS204" s="177">
        <v>47779192.079999998</v>
      </c>
      <c r="BT204" s="181">
        <v>56911415.74000001</v>
      </c>
      <c r="BU204" s="182">
        <v>38365190.600000001</v>
      </c>
      <c r="BV204" s="182">
        <v>65635530.600000009</v>
      </c>
      <c r="BW204" s="182"/>
      <c r="BX204" s="182"/>
      <c r="BY204" s="182">
        <v>160912136.94000006</v>
      </c>
      <c r="BZ204" s="182">
        <v>24280185.510000005</v>
      </c>
      <c r="CA204" s="182">
        <v>19382417.579999998</v>
      </c>
      <c r="CB204" s="182">
        <v>9047859.5299999993</v>
      </c>
      <c r="CC204" s="182"/>
      <c r="CD204" s="183">
        <v>52710462.620000005</v>
      </c>
      <c r="CE204" s="188">
        <v>29133373.829999998</v>
      </c>
      <c r="CF204" s="187">
        <v>19563980.649999999</v>
      </c>
      <c r="CG204" s="187"/>
      <c r="CH204" s="187"/>
      <c r="CI204" s="187">
        <f>SUM(CE204:CH204)</f>
        <v>48697354.479999997</v>
      </c>
      <c r="CJ204" s="187">
        <v>27636310.789999995</v>
      </c>
      <c r="CK204" s="187">
        <v>22879598.66</v>
      </c>
      <c r="CL204" s="187">
        <v>9198488.6499999985</v>
      </c>
      <c r="CM204" s="187"/>
      <c r="CN204" s="201">
        <f t="shared" ref="CN204:CN212" si="70">SUM(CJ204:CM204)</f>
        <v>59714398.099999994</v>
      </c>
      <c r="CO204" s="251">
        <v>377249.83076597512</v>
      </c>
      <c r="CP204" s="250">
        <v>153982.63517540653</v>
      </c>
      <c r="CQ204" s="250">
        <v>531232.46594138164</v>
      </c>
      <c r="CR204" s="250">
        <v>372160.56684767891</v>
      </c>
      <c r="CS204" s="252">
        <v>5089.2639182962002</v>
      </c>
      <c r="CT204" s="213">
        <v>404757.4718864967</v>
      </c>
      <c r="CU204" s="200">
        <v>153982.63517540653</v>
      </c>
      <c r="CV204" s="263">
        <v>558740.10706190323</v>
      </c>
      <c r="CW204" s="236">
        <f>AL204/('BASES BCE'!M204*1000)</f>
        <v>1.4880846775089145E-2</v>
      </c>
      <c r="CX204" s="237">
        <f>AO204/('BASES BCE'!S204*1000)</f>
        <v>2.4562614619074937E-2</v>
      </c>
      <c r="CY204" s="237">
        <f>AR204/('BASES BCE'!Y204*1000)</f>
        <v>2.2532559850189572E-2</v>
      </c>
      <c r="CZ204" s="279">
        <f>AS204/('BASES BCE'!AE204*1000)</f>
        <v>4.353484424765431E-4</v>
      </c>
      <c r="DA204" s="281">
        <v>87049.06</v>
      </c>
      <c r="DB204" s="285">
        <v>3905257.49</v>
      </c>
      <c r="DC204" s="286">
        <v>303302</v>
      </c>
      <c r="DD204" s="286">
        <v>2980176.26</v>
      </c>
      <c r="DE204" s="286">
        <v>303302</v>
      </c>
      <c r="DF204" s="286">
        <v>91</v>
      </c>
      <c r="DG204" s="286">
        <v>13</v>
      </c>
      <c r="DH204" s="286">
        <v>5684.11</v>
      </c>
      <c r="DI204" s="286">
        <v>3343.59</v>
      </c>
      <c r="DJ204" s="309">
        <v>353</v>
      </c>
      <c r="DK204" s="310">
        <v>353.90266299357199</v>
      </c>
      <c r="DL204" s="315">
        <f t="shared" si="56"/>
        <v>5.6740951751883202</v>
      </c>
      <c r="DM204" s="312">
        <f t="shared" si="57"/>
        <v>5.8967491978960593</v>
      </c>
      <c r="DN204" s="312">
        <f t="shared" si="58"/>
        <v>6.130106971475457</v>
      </c>
      <c r="DO204" s="312">
        <f t="shared" si="62"/>
        <v>10.890000000000002</v>
      </c>
      <c r="DP204" s="312">
        <f t="shared" si="63"/>
        <v>11.76029579657499</v>
      </c>
      <c r="DQ204" s="312">
        <f t="shared" si="64"/>
        <v>12.274561494551119</v>
      </c>
      <c r="DR204" s="312">
        <f t="shared" si="65"/>
        <v>12.802955371043076</v>
      </c>
      <c r="DS204" s="312">
        <f t="shared" si="66"/>
        <v>13.348303061754025</v>
      </c>
      <c r="DT204" s="316">
        <f t="shared" si="67"/>
        <v>13.907778930980802</v>
      </c>
    </row>
    <row r="205" spans="1:124" x14ac:dyDescent="0.25">
      <c r="A205" s="191">
        <v>20</v>
      </c>
      <c r="B205" s="192" t="s">
        <v>356</v>
      </c>
      <c r="C205" s="2">
        <v>2001</v>
      </c>
      <c r="D205" s="7" t="s">
        <v>203</v>
      </c>
      <c r="E205" s="63">
        <v>132998.00000000006</v>
      </c>
      <c r="F205" s="41">
        <v>21080</v>
      </c>
      <c r="G205" s="33">
        <v>91101</v>
      </c>
      <c r="H205" s="33">
        <v>764069</v>
      </c>
      <c r="I205" s="33">
        <v>45039845.142857142</v>
      </c>
      <c r="J205" s="33">
        <v>5846979.8571428601</v>
      </c>
      <c r="K205" s="33">
        <v>4783676.9999999991</v>
      </c>
      <c r="L205" s="33">
        <v>174722.28571428591</v>
      </c>
      <c r="M205" s="33">
        <v>6882113.2857142854</v>
      </c>
      <c r="N205" s="33">
        <v>1152186.0000000007</v>
      </c>
      <c r="O205" s="33">
        <v>1151710</v>
      </c>
      <c r="P205" s="65">
        <f t="shared" si="59"/>
        <v>65907483.571428567</v>
      </c>
      <c r="Q205" s="71">
        <v>1091</v>
      </c>
      <c r="R205" s="72">
        <v>808.99999999999977</v>
      </c>
      <c r="S205" s="73">
        <f t="shared" si="60"/>
        <v>1899.9999999999998</v>
      </c>
      <c r="T205" s="79">
        <v>78840302.571428567</v>
      </c>
      <c r="U205" s="80">
        <v>4490060.9999999991</v>
      </c>
      <c r="V205" s="80">
        <v>45209451</v>
      </c>
      <c r="W205" s="81">
        <f t="shared" si="61"/>
        <v>128539814.57142857</v>
      </c>
      <c r="X205" s="83">
        <v>1899584.9999999995</v>
      </c>
      <c r="Y205" s="85">
        <v>17687492.428571422</v>
      </c>
      <c r="Z205" s="86">
        <v>247</v>
      </c>
      <c r="AA205" s="333">
        <v>6785.2353515625</v>
      </c>
      <c r="AB205" s="333">
        <v>7007.12890625</v>
      </c>
      <c r="AC205" s="333">
        <v>7236.9541015625</v>
      </c>
      <c r="AD205" s="92">
        <v>7475</v>
      </c>
      <c r="AE205" s="92">
        <v>7899</v>
      </c>
      <c r="AF205" s="92">
        <v>8095</v>
      </c>
      <c r="AG205" s="92">
        <v>8293</v>
      </c>
      <c r="AH205" s="92">
        <v>8493</v>
      </c>
      <c r="AI205" s="93">
        <v>8693</v>
      </c>
      <c r="AJ205" s="166">
        <v>1579544.2300000002</v>
      </c>
      <c r="AK205" s="20">
        <v>393366.52000000008</v>
      </c>
      <c r="AL205" s="21">
        <v>2104563.9299999997</v>
      </c>
      <c r="AM205" s="101">
        <v>1467431.0199999996</v>
      </c>
      <c r="AN205" s="102">
        <v>504279.72000000003</v>
      </c>
      <c r="AO205" s="194">
        <v>2165434.2199999997</v>
      </c>
      <c r="AP205" s="197">
        <v>2121670.8299999996</v>
      </c>
      <c r="AQ205" s="195">
        <v>790325.01</v>
      </c>
      <c r="AR205" s="219">
        <v>3109225.9699999993</v>
      </c>
      <c r="AS205" s="222">
        <v>2981312.56</v>
      </c>
      <c r="AT205" s="220">
        <v>3519991.9497000002</v>
      </c>
      <c r="AU205" s="240">
        <v>4302712.067499999</v>
      </c>
      <c r="AV205" s="247">
        <v>27668.600000000002</v>
      </c>
      <c r="AW205" s="248">
        <v>1208329.19</v>
      </c>
      <c r="AX205" s="241">
        <v>3007.29</v>
      </c>
      <c r="AY205" s="173">
        <v>3633140.06</v>
      </c>
      <c r="AZ205" s="173"/>
      <c r="BA205" s="173"/>
      <c r="BB205" s="173"/>
      <c r="BC205" s="173">
        <v>3636147.35</v>
      </c>
      <c r="BD205" s="173">
        <v>62942.22</v>
      </c>
      <c r="BE205" s="173">
        <v>1251155.45</v>
      </c>
      <c r="BF205" s="173"/>
      <c r="BG205" s="173"/>
      <c r="BH205" s="173"/>
      <c r="BI205" s="174">
        <v>1314097.67</v>
      </c>
      <c r="BJ205" s="176">
        <v>79939.899999999994</v>
      </c>
      <c r="BK205" s="175">
        <v>4337102.58</v>
      </c>
      <c r="BL205" s="175"/>
      <c r="BM205" s="175"/>
      <c r="BN205" s="175">
        <v>4417042.4800000004</v>
      </c>
      <c r="BO205" s="175">
        <v>18111.13</v>
      </c>
      <c r="BP205" s="175">
        <v>3251890.49</v>
      </c>
      <c r="BQ205" s="175"/>
      <c r="BR205" s="175"/>
      <c r="BS205" s="177">
        <v>3270001.62</v>
      </c>
      <c r="BT205" s="181"/>
      <c r="BU205" s="182">
        <v>10113607.759999998</v>
      </c>
      <c r="BV205" s="182"/>
      <c r="BW205" s="182"/>
      <c r="BX205" s="182"/>
      <c r="BY205" s="182">
        <v>10113607.759999998</v>
      </c>
      <c r="BZ205" s="182">
        <v>33053.050000000003</v>
      </c>
      <c r="CA205" s="182">
        <v>3565989.8899999997</v>
      </c>
      <c r="CB205" s="182"/>
      <c r="CC205" s="182"/>
      <c r="CD205" s="183">
        <v>3599042.9399999995</v>
      </c>
      <c r="CE205" s="188"/>
      <c r="CF205" s="187">
        <v>5827622.419999999</v>
      </c>
      <c r="CG205" s="187"/>
      <c r="CH205" s="187"/>
      <c r="CI205" s="187">
        <f>SUM(CE205:CH205)</f>
        <v>5827622.419999999</v>
      </c>
      <c r="CJ205" s="187">
        <v>16713.010000000002</v>
      </c>
      <c r="CK205" s="187">
        <v>4902694.0699999994</v>
      </c>
      <c r="CL205" s="187"/>
      <c r="CM205" s="187"/>
      <c r="CN205" s="201">
        <f t="shared" si="70"/>
        <v>4919407.0799999991</v>
      </c>
      <c r="CO205" s="251">
        <v>2666192.0668962202</v>
      </c>
      <c r="CP205" s="250">
        <v>839016.28508139518</v>
      </c>
      <c r="CQ205" s="250">
        <v>3505208.3519776156</v>
      </c>
      <c r="CR205" s="250">
        <v>2549161.4155220827</v>
      </c>
      <c r="CS205" s="252">
        <v>117030.65137413576</v>
      </c>
      <c r="CT205" s="213">
        <v>3724900.5590328039</v>
      </c>
      <c r="CU205" s="200">
        <v>839016.28508139518</v>
      </c>
      <c r="CV205" s="263">
        <v>4563916.8441141993</v>
      </c>
      <c r="CW205" s="236">
        <f>AL205/('BASES BCE'!M205*1000)</f>
        <v>3.2417642637772519E-2</v>
      </c>
      <c r="CX205" s="237">
        <f>AO205/('BASES BCE'!S205*1000)</f>
        <v>2.8029578742483345E-2</v>
      </c>
      <c r="CY205" s="237">
        <f>AR205/('BASES BCE'!Y205*1000)</f>
        <v>5.6116871366488567E-2</v>
      </c>
      <c r="CZ205" s="279">
        <f>AS205/('BASES BCE'!AE205*1000)</f>
        <v>5.9658378138215791E-2</v>
      </c>
      <c r="DA205" s="281"/>
      <c r="DB205" s="285">
        <v>11288825.41</v>
      </c>
      <c r="DC205" s="286">
        <v>765577.4</v>
      </c>
      <c r="DD205" s="286">
        <v>9415272.8599999994</v>
      </c>
      <c r="DE205" s="286">
        <v>756385.68</v>
      </c>
      <c r="DF205" s="286">
        <v>661</v>
      </c>
      <c r="DG205" s="286">
        <v>30</v>
      </c>
      <c r="DH205" s="286">
        <v>62364.55</v>
      </c>
      <c r="DI205" s="286">
        <v>1200</v>
      </c>
      <c r="DJ205" s="309"/>
      <c r="DK205" s="310">
        <v>848.46765039727597</v>
      </c>
      <c r="DL205" s="315">
        <f t="shared" si="56"/>
        <v>16.309543576243726</v>
      </c>
      <c r="DM205" s="312">
        <f t="shared" si="57"/>
        <v>16.890518556647155</v>
      </c>
      <c r="DN205" s="312">
        <f t="shared" si="58"/>
        <v>17.500678733800164</v>
      </c>
      <c r="DO205" s="312">
        <f t="shared" si="62"/>
        <v>8.8099999999999987</v>
      </c>
      <c r="DP205" s="312">
        <f t="shared" si="63"/>
        <v>9.309724414715717</v>
      </c>
      <c r="DQ205" s="312">
        <f t="shared" si="64"/>
        <v>9.5407290969899652</v>
      </c>
      <c r="DR205" s="312">
        <f t="shared" si="65"/>
        <v>9.7740909698996639</v>
      </c>
      <c r="DS205" s="312">
        <f t="shared" si="66"/>
        <v>10.009810033444815</v>
      </c>
      <c r="DT205" s="316">
        <f t="shared" si="67"/>
        <v>10.245529096989964</v>
      </c>
    </row>
    <row r="206" spans="1:124" x14ac:dyDescent="0.25">
      <c r="A206" s="193">
        <v>20</v>
      </c>
      <c r="B206" s="192" t="s">
        <v>356</v>
      </c>
      <c r="C206" s="2">
        <v>2002</v>
      </c>
      <c r="D206" s="7" t="s">
        <v>204</v>
      </c>
      <c r="E206" s="63">
        <v>3729.9999999999995</v>
      </c>
      <c r="F206" s="41">
        <v>9000</v>
      </c>
      <c r="G206" s="33">
        <v>33425</v>
      </c>
      <c r="H206" s="33">
        <v>17393</v>
      </c>
      <c r="I206" s="33">
        <v>2891901.714285715</v>
      </c>
      <c r="J206" s="33">
        <v>715103.57142857148</v>
      </c>
      <c r="K206" s="33">
        <v>54247.000000000007</v>
      </c>
      <c r="L206" s="33">
        <v>31502.428571428576</v>
      </c>
      <c r="M206" s="33">
        <v>802894.28571428556</v>
      </c>
      <c r="N206" s="33">
        <v>176398</v>
      </c>
      <c r="O206" s="33">
        <v>108579.99999999996</v>
      </c>
      <c r="P206" s="65">
        <f t="shared" si="59"/>
        <v>4840445.0000000009</v>
      </c>
      <c r="Q206" s="71">
        <v>320.00000000000006</v>
      </c>
      <c r="R206" s="72">
        <v>285</v>
      </c>
      <c r="S206" s="73">
        <f t="shared" si="60"/>
        <v>605</v>
      </c>
      <c r="T206" s="79">
        <v>6492784.8571428573</v>
      </c>
      <c r="U206" s="80">
        <v>2861798.8571428573</v>
      </c>
      <c r="V206" s="80">
        <v>283200.00000000006</v>
      </c>
      <c r="W206" s="81">
        <f t="shared" si="61"/>
        <v>9637783.7142857146</v>
      </c>
      <c r="X206" s="83">
        <v>912844.00000000012</v>
      </c>
      <c r="Y206" s="85">
        <v>1603747.2857142859</v>
      </c>
      <c r="Z206" s="86">
        <v>134</v>
      </c>
      <c r="AA206" s="333">
        <v>2008.077392578125</v>
      </c>
      <c r="AB206" s="333">
        <v>2086.875244140625</v>
      </c>
      <c r="AC206" s="333">
        <v>2169.461181640625</v>
      </c>
      <c r="AD206" s="92">
        <v>2256</v>
      </c>
      <c r="AE206" s="92">
        <v>2392</v>
      </c>
      <c r="AF206" s="92">
        <v>2464</v>
      </c>
      <c r="AG206" s="92">
        <v>2538</v>
      </c>
      <c r="AH206" s="92">
        <v>2614</v>
      </c>
      <c r="AI206" s="93">
        <v>2690</v>
      </c>
      <c r="AJ206" s="166">
        <v>82688.150000000009</v>
      </c>
      <c r="AK206" s="20">
        <v>72603.34</v>
      </c>
      <c r="AL206" s="21">
        <v>181540.81999999998</v>
      </c>
      <c r="AM206" s="101">
        <v>82378.740000000005</v>
      </c>
      <c r="AN206" s="102">
        <v>82531.060000000012</v>
      </c>
      <c r="AO206" s="194">
        <v>215459.63</v>
      </c>
      <c r="AP206" s="197">
        <v>117089.71000000002</v>
      </c>
      <c r="AQ206" s="195">
        <v>106472.95</v>
      </c>
      <c r="AR206" s="219">
        <v>272519.55000000005</v>
      </c>
      <c r="AS206" s="222">
        <v>307995.27999999997</v>
      </c>
      <c r="AT206" s="220">
        <v>424154.34800000006</v>
      </c>
      <c r="AU206" s="240">
        <v>463733.66449999996</v>
      </c>
      <c r="AV206" s="247">
        <v>8612.3799999999992</v>
      </c>
      <c r="AW206" s="248">
        <v>352331.91</v>
      </c>
      <c r="AX206" s="241">
        <v>22715529.140000001</v>
      </c>
      <c r="AY206" s="173">
        <v>5338625.79</v>
      </c>
      <c r="AZ206" s="173"/>
      <c r="BA206" s="173">
        <v>5049.22</v>
      </c>
      <c r="BB206" s="173"/>
      <c r="BC206" s="173">
        <v>28059204.149999999</v>
      </c>
      <c r="BD206" s="173">
        <v>26189819.280000001</v>
      </c>
      <c r="BE206" s="173">
        <v>4423279.7300000004</v>
      </c>
      <c r="BF206" s="173"/>
      <c r="BG206" s="173"/>
      <c r="BH206" s="173"/>
      <c r="BI206" s="174">
        <v>30613099.010000002</v>
      </c>
      <c r="BJ206" s="176">
        <v>33749507.559999995</v>
      </c>
      <c r="BK206" s="175">
        <v>9058515.2399999984</v>
      </c>
      <c r="BL206" s="175"/>
      <c r="BM206" s="175">
        <v>5675.21</v>
      </c>
      <c r="BN206" s="175">
        <v>42813698.009999998</v>
      </c>
      <c r="BO206" s="175">
        <v>35825444.289999999</v>
      </c>
      <c r="BP206" s="175">
        <v>6241257.9299999997</v>
      </c>
      <c r="BQ206" s="175"/>
      <c r="BR206" s="175"/>
      <c r="BS206" s="177">
        <v>42066702.219999999</v>
      </c>
      <c r="BT206" s="181">
        <v>63780017.100000009</v>
      </c>
      <c r="BU206" s="182">
        <v>12327353</v>
      </c>
      <c r="BV206" s="182"/>
      <c r="BW206" s="182"/>
      <c r="BX206" s="182"/>
      <c r="BY206" s="182">
        <v>76107370.100000009</v>
      </c>
      <c r="BZ206" s="182">
        <v>47045208.310000002</v>
      </c>
      <c r="CA206" s="182">
        <v>6156295.29</v>
      </c>
      <c r="CB206" s="182"/>
      <c r="CC206" s="182"/>
      <c r="CD206" s="183">
        <v>53201503.600000001</v>
      </c>
      <c r="CE206" s="188">
        <v>27012007.190000001</v>
      </c>
      <c r="CF206" s="187">
        <v>6251673.7699999996</v>
      </c>
      <c r="CG206" s="187"/>
      <c r="CH206" s="187"/>
      <c r="CI206" s="187">
        <f>SUM(CE206:CH206)</f>
        <v>33263680.960000001</v>
      </c>
      <c r="CJ206" s="187">
        <v>56800839.950000003</v>
      </c>
      <c r="CK206" s="187">
        <v>7085618.0600000005</v>
      </c>
      <c r="CL206" s="187"/>
      <c r="CM206" s="187"/>
      <c r="CN206" s="201">
        <f t="shared" si="70"/>
        <v>63886458.010000005</v>
      </c>
      <c r="CO206" s="251">
        <v>1258050.2205332725</v>
      </c>
      <c r="CP206" s="250">
        <v>370986.30124717113</v>
      </c>
      <c r="CQ206" s="250">
        <v>1629036.5217804438</v>
      </c>
      <c r="CR206" s="250">
        <v>1200347.3635605017</v>
      </c>
      <c r="CS206" s="252">
        <v>57702.856972770736</v>
      </c>
      <c r="CT206" s="213">
        <v>1674833.3950752669</v>
      </c>
      <c r="CU206" s="200">
        <v>370986.30124717113</v>
      </c>
      <c r="CV206" s="263">
        <v>2045819.6963224383</v>
      </c>
      <c r="CW206" s="236">
        <f>AL206/('BASES BCE'!M206*1000)</f>
        <v>1.8067699274013554E-2</v>
      </c>
      <c r="CX206" s="237">
        <f>AO206/('BASES BCE'!S206*1000)</f>
        <v>2.1455335850701588E-2</v>
      </c>
      <c r="CY206" s="237">
        <f>AR206/('BASES BCE'!Y206*1000)</f>
        <v>2.8627575687311245E-2</v>
      </c>
      <c r="CZ206" s="279">
        <f>AS206/('BASES BCE'!AE206*1000)</f>
        <v>3.5148729668204655E-2</v>
      </c>
      <c r="DA206" s="281">
        <v>165000</v>
      </c>
      <c r="DB206" s="285">
        <v>5176261.33</v>
      </c>
      <c r="DC206" s="286">
        <v>1245661.3400000001</v>
      </c>
      <c r="DD206" s="286">
        <v>5143570.3</v>
      </c>
      <c r="DE206" s="286">
        <v>74340.320000000007</v>
      </c>
      <c r="DF206" s="286">
        <v>33</v>
      </c>
      <c r="DG206" s="286">
        <v>15</v>
      </c>
      <c r="DH206" s="286"/>
      <c r="DI206" s="286">
        <v>950</v>
      </c>
      <c r="DJ206" s="309">
        <v>550</v>
      </c>
      <c r="DK206" s="310">
        <v>5371.42857</v>
      </c>
      <c r="DL206" s="315">
        <f t="shared" si="56"/>
        <v>15.307467590507304</v>
      </c>
      <c r="DM206" s="312">
        <f t="shared" si="57"/>
        <v>15.874136265857484</v>
      </c>
      <c r="DN206" s="312">
        <f t="shared" si="58"/>
        <v>16.464633273993254</v>
      </c>
      <c r="DO206" s="312">
        <f t="shared" si="62"/>
        <v>0.42000000011170213</v>
      </c>
      <c r="DP206" s="312">
        <f t="shared" si="63"/>
        <v>0.44531914905460618</v>
      </c>
      <c r="DQ206" s="312">
        <f t="shared" si="64"/>
        <v>0.45872340437732007</v>
      </c>
      <c r="DR206" s="312">
        <f t="shared" si="65"/>
        <v>0.4725000001256649</v>
      </c>
      <c r="DS206" s="312">
        <f t="shared" si="66"/>
        <v>0.48664893629964068</v>
      </c>
      <c r="DT206" s="316">
        <f t="shared" si="67"/>
        <v>0.5007978724736164</v>
      </c>
    </row>
    <row r="207" spans="1:124" x14ac:dyDescent="0.25">
      <c r="A207" s="191">
        <v>20</v>
      </c>
      <c r="B207" s="192" t="s">
        <v>356</v>
      </c>
      <c r="C207" s="2">
        <v>2003</v>
      </c>
      <c r="D207" s="7" t="s">
        <v>205</v>
      </c>
      <c r="E207" s="63">
        <v>2137086</v>
      </c>
      <c r="F207" s="41">
        <v>164404</v>
      </c>
      <c r="G207" s="33">
        <v>111936</v>
      </c>
      <c r="H207" s="33">
        <v>65315.999999999985</v>
      </c>
      <c r="I207" s="33">
        <v>15989152.28571428</v>
      </c>
      <c r="J207" s="33">
        <v>8418642.7142857201</v>
      </c>
      <c r="K207" s="33">
        <v>1312101.9999999993</v>
      </c>
      <c r="L207" s="33">
        <v>432361.14285714302</v>
      </c>
      <c r="M207" s="33">
        <v>14125765.142857134</v>
      </c>
      <c r="N207" s="33">
        <v>18496227.999999974</v>
      </c>
      <c r="O207" s="33">
        <v>565416</v>
      </c>
      <c r="P207" s="65">
        <f t="shared" si="59"/>
        <v>59681323.285714254</v>
      </c>
      <c r="Q207" s="71">
        <v>1383</v>
      </c>
      <c r="R207" s="72">
        <v>1383</v>
      </c>
      <c r="S207" s="73">
        <f t="shared" si="60"/>
        <v>2766</v>
      </c>
      <c r="T207" s="79">
        <v>108964215.7142857</v>
      </c>
      <c r="U207" s="80">
        <v>10258174</v>
      </c>
      <c r="V207" s="80">
        <v>8688318.9999999963</v>
      </c>
      <c r="W207" s="81">
        <f t="shared" si="61"/>
        <v>127910708.7142857</v>
      </c>
      <c r="X207" s="83">
        <v>7696376.0000000009</v>
      </c>
      <c r="Y207" s="85">
        <v>24288871</v>
      </c>
      <c r="Z207" s="86">
        <v>520.99999999999977</v>
      </c>
      <c r="AA207" s="333">
        <v>13838.1201171875</v>
      </c>
      <c r="AB207" s="333">
        <v>14331.05859375</v>
      </c>
      <c r="AC207" s="333">
        <v>14848.759765625</v>
      </c>
      <c r="AD207" s="92">
        <v>15393</v>
      </c>
      <c r="AE207" s="92">
        <v>16285</v>
      </c>
      <c r="AF207" s="92">
        <v>16725</v>
      </c>
      <c r="AG207" s="92">
        <v>17169</v>
      </c>
      <c r="AH207" s="92">
        <v>17619</v>
      </c>
      <c r="AI207" s="93">
        <v>18070</v>
      </c>
      <c r="AJ207" s="166">
        <v>2353751.1999999997</v>
      </c>
      <c r="AK207" s="20">
        <v>1756811.36</v>
      </c>
      <c r="AL207" s="21">
        <v>4449223.080000001</v>
      </c>
      <c r="AM207" s="101">
        <v>2217434.3899999997</v>
      </c>
      <c r="AN207" s="102">
        <v>1911550.54</v>
      </c>
      <c r="AO207" s="194">
        <v>4517414.7700000005</v>
      </c>
      <c r="AP207" s="197">
        <v>3255196.0199999996</v>
      </c>
      <c r="AQ207" s="195">
        <v>3004559.89</v>
      </c>
      <c r="AR207" s="219">
        <v>6718135.9500000002</v>
      </c>
      <c r="AS207" s="222">
        <v>7648003.5499999998</v>
      </c>
      <c r="AT207" s="220">
        <v>8620184.3602000009</v>
      </c>
      <c r="AU207" s="240">
        <v>9233866.5398000013</v>
      </c>
      <c r="AV207" s="247">
        <v>451699.72</v>
      </c>
      <c r="AW207" s="248">
        <v>2738328.54</v>
      </c>
      <c r="AX207" s="241">
        <v>26631.510000000002</v>
      </c>
      <c r="AY207" s="173"/>
      <c r="AZ207" s="173"/>
      <c r="BA207" s="173"/>
      <c r="BB207" s="173"/>
      <c r="BC207" s="173">
        <v>26631.510000000002</v>
      </c>
      <c r="BD207" s="171"/>
      <c r="BE207" s="171"/>
      <c r="BF207" s="171"/>
      <c r="BG207" s="171"/>
      <c r="BH207" s="171"/>
      <c r="BI207" s="172"/>
      <c r="BJ207" s="176">
        <v>84801.91</v>
      </c>
      <c r="BK207" s="175"/>
      <c r="BL207" s="175">
        <v>810888.57000000007</v>
      </c>
      <c r="BM207" s="175"/>
      <c r="BN207" s="175">
        <v>895690.48</v>
      </c>
      <c r="BO207" s="175"/>
      <c r="BP207" s="175"/>
      <c r="BQ207" s="175">
        <v>467203.97000000003</v>
      </c>
      <c r="BR207" s="175"/>
      <c r="BS207" s="177">
        <v>467203.97000000003</v>
      </c>
      <c r="BT207" s="181"/>
      <c r="BU207" s="182">
        <v>4845341.959999999</v>
      </c>
      <c r="BV207" s="182">
        <v>3510641.1599999997</v>
      </c>
      <c r="BW207" s="182"/>
      <c r="BX207" s="182"/>
      <c r="BY207" s="182">
        <v>8355983.1199999982</v>
      </c>
      <c r="BZ207" s="182"/>
      <c r="CA207" s="182">
        <v>828784.20000000007</v>
      </c>
      <c r="CB207" s="182">
        <v>739368.75</v>
      </c>
      <c r="CC207" s="182"/>
      <c r="CD207" s="183">
        <v>1568152.9500000002</v>
      </c>
      <c r="CE207" s="188"/>
      <c r="CF207" s="187">
        <v>3653227.9900000039</v>
      </c>
      <c r="CG207" s="187"/>
      <c r="CH207" s="187"/>
      <c r="CI207" s="187">
        <f>SUM(CE207:CH207)</f>
        <v>3653227.9900000039</v>
      </c>
      <c r="CJ207" s="187"/>
      <c r="CK207" s="187">
        <v>1646941.1400000001</v>
      </c>
      <c r="CL207" s="187">
        <v>981170.1</v>
      </c>
      <c r="CM207" s="187"/>
      <c r="CN207" s="201">
        <f t="shared" si="70"/>
        <v>2628111.2400000002</v>
      </c>
      <c r="CO207" s="251">
        <v>6188407.062722899</v>
      </c>
      <c r="CP207" s="250">
        <v>1909740.7776015815</v>
      </c>
      <c r="CQ207" s="250">
        <v>8098147.8403244773</v>
      </c>
      <c r="CR207" s="250">
        <v>5899050.0696857329</v>
      </c>
      <c r="CS207" s="252">
        <v>289356.99303716701</v>
      </c>
      <c r="CT207" s="213">
        <v>8009847.3603626145</v>
      </c>
      <c r="CU207" s="200">
        <v>1909740.7776015815</v>
      </c>
      <c r="CV207" s="263">
        <v>9919588.1379641984</v>
      </c>
      <c r="CW207" s="236">
        <f>AL207/('BASES BCE'!M207*1000)</f>
        <v>5.2206690410255011E-2</v>
      </c>
      <c r="CX207" s="237">
        <f>AO207/('BASES BCE'!S207*1000)</f>
        <v>4.8896030720029252E-2</v>
      </c>
      <c r="CY207" s="237">
        <f>AR207/('BASES BCE'!Y207*1000)</f>
        <v>8.5742167201514383E-2</v>
      </c>
      <c r="CZ207" s="279">
        <f>AS207/('BASES BCE'!AE207*1000)</f>
        <v>9.5094121230620693E-2</v>
      </c>
      <c r="DA207" s="281">
        <v>2726166.48</v>
      </c>
      <c r="DB207" s="285">
        <v>17756375.940000001</v>
      </c>
      <c r="DC207" s="286">
        <v>3506140.24</v>
      </c>
      <c r="DD207" s="286">
        <v>9136804.9700000007</v>
      </c>
      <c r="DE207" s="286">
        <v>2856929.72</v>
      </c>
      <c r="DF207" s="286">
        <v>173</v>
      </c>
      <c r="DG207" s="286">
        <v>74</v>
      </c>
      <c r="DH207" s="286">
        <v>109313.23</v>
      </c>
      <c r="DI207" s="286">
        <v>1500</v>
      </c>
      <c r="DJ207" s="309">
        <v>100</v>
      </c>
      <c r="DK207" s="310">
        <v>1794.05594</v>
      </c>
      <c r="DL207" s="315">
        <f t="shared" si="56"/>
        <v>4.4618266482607565</v>
      </c>
      <c r="DM207" s="312">
        <f t="shared" si="57"/>
        <v>4.5693964981312121</v>
      </c>
      <c r="DN207" s="312">
        <f t="shared" si="58"/>
        <v>4.6797783683866072</v>
      </c>
      <c r="DO207" s="312">
        <f t="shared" si="62"/>
        <v>8.5800000193973887</v>
      </c>
      <c r="DP207" s="312">
        <f t="shared" si="63"/>
        <v>9.0771974479235027</v>
      </c>
      <c r="DQ207" s="312">
        <f t="shared" si="64"/>
        <v>9.3224517848646347</v>
      </c>
      <c r="DR207" s="312">
        <f t="shared" si="65"/>
        <v>9.5699357066870512</v>
      </c>
      <c r="DS207" s="312">
        <f t="shared" si="66"/>
        <v>9.820764005831391</v>
      </c>
      <c r="DT207" s="316">
        <f t="shared" si="67"/>
        <v>10.07214970119605</v>
      </c>
    </row>
    <row r="208" spans="1:124" x14ac:dyDescent="0.25">
      <c r="A208" s="191">
        <v>21</v>
      </c>
      <c r="B208" s="192" t="s">
        <v>210</v>
      </c>
      <c r="C208" s="2">
        <v>2101</v>
      </c>
      <c r="D208" s="7" t="s">
        <v>206</v>
      </c>
      <c r="E208" s="63">
        <v>354994.99999999988</v>
      </c>
      <c r="F208" s="41">
        <v>52075</v>
      </c>
      <c r="G208" s="33">
        <v>229282</v>
      </c>
      <c r="H208" s="33">
        <v>65420</v>
      </c>
      <c r="I208" s="33">
        <v>58138727.142857149</v>
      </c>
      <c r="J208" s="33">
        <v>43280588.857142873</v>
      </c>
      <c r="K208" s="33">
        <v>5139802.5714285718</v>
      </c>
      <c r="L208" s="33">
        <v>945228.85714285902</v>
      </c>
      <c r="M208" s="33">
        <v>70946019.428571731</v>
      </c>
      <c r="N208" s="33">
        <v>7659026.4285714291</v>
      </c>
      <c r="O208" s="33">
        <v>1729618.8571428622</v>
      </c>
      <c r="P208" s="65">
        <f t="shared" si="59"/>
        <v>188185789.14285749</v>
      </c>
      <c r="Q208" s="71">
        <v>5355.0000000000009</v>
      </c>
      <c r="R208" s="72">
        <v>4426.9999999999991</v>
      </c>
      <c r="S208" s="73">
        <f t="shared" si="60"/>
        <v>9782</v>
      </c>
      <c r="T208" s="79">
        <v>309314697.85714263</v>
      </c>
      <c r="U208" s="80">
        <v>305591677</v>
      </c>
      <c r="V208" s="80">
        <v>17468630.857142854</v>
      </c>
      <c r="W208" s="81">
        <f t="shared" si="61"/>
        <v>632375005.71428549</v>
      </c>
      <c r="X208" s="83">
        <v>17611652.285714258</v>
      </c>
      <c r="Y208" s="85">
        <v>120311639.71428563</v>
      </c>
      <c r="Z208" s="86">
        <v>2231</v>
      </c>
      <c r="AA208" s="333">
        <v>82222.96875</v>
      </c>
      <c r="AB208" s="333">
        <v>85266.7890625</v>
      </c>
      <c r="AC208" s="333">
        <v>88438.6015625</v>
      </c>
      <c r="AD208" s="92">
        <v>91744</v>
      </c>
      <c r="AE208" s="92">
        <v>96741</v>
      </c>
      <c r="AF208" s="92">
        <v>99254</v>
      </c>
      <c r="AG208" s="92">
        <v>101780</v>
      </c>
      <c r="AH208" s="92">
        <v>104317</v>
      </c>
      <c r="AI208" s="93">
        <v>106863</v>
      </c>
      <c r="AJ208" s="166">
        <v>4042698.75</v>
      </c>
      <c r="AK208" s="20">
        <v>2322300.0299999998</v>
      </c>
      <c r="AL208" s="21">
        <v>7057815.8600000013</v>
      </c>
      <c r="AM208" s="101">
        <v>3435748.0799999996</v>
      </c>
      <c r="AN208" s="102">
        <v>1538252.9300000002</v>
      </c>
      <c r="AO208" s="194">
        <v>5817655.2600000007</v>
      </c>
      <c r="AP208" s="197">
        <v>3890145.7199999997</v>
      </c>
      <c r="AQ208" s="195">
        <v>2795642.03</v>
      </c>
      <c r="AR208" s="219">
        <v>7898019.0499999998</v>
      </c>
      <c r="AS208" s="222">
        <v>10722095.359999999</v>
      </c>
      <c r="AT208" s="220">
        <v>14723556.970499998</v>
      </c>
      <c r="AU208" s="240">
        <v>16522261.665800001</v>
      </c>
      <c r="AV208" s="247">
        <v>5548029.3399999999</v>
      </c>
      <c r="AW208" s="248">
        <v>26150847.77</v>
      </c>
      <c r="AX208" s="242"/>
      <c r="AY208" s="171"/>
      <c r="AZ208" s="171"/>
      <c r="BA208" s="171"/>
      <c r="BB208" s="171"/>
      <c r="BC208" s="171"/>
      <c r="BD208" s="171"/>
      <c r="BE208" s="171"/>
      <c r="BF208" s="171"/>
      <c r="BG208" s="171"/>
      <c r="BH208" s="171"/>
      <c r="BI208" s="172"/>
      <c r="BJ208" s="176"/>
      <c r="BK208" s="175"/>
      <c r="BL208" s="175">
        <v>1721509.8900000001</v>
      </c>
      <c r="BM208" s="175"/>
      <c r="BN208" s="175">
        <v>1721509.8900000001</v>
      </c>
      <c r="BO208" s="175"/>
      <c r="BP208" s="175"/>
      <c r="BQ208" s="175">
        <v>467997.93</v>
      </c>
      <c r="BR208" s="175"/>
      <c r="BS208" s="177">
        <v>467997.93</v>
      </c>
      <c r="BT208" s="181">
        <v>18859107.34</v>
      </c>
      <c r="BU208" s="182"/>
      <c r="BV208" s="182">
        <v>2997325.16</v>
      </c>
      <c r="BW208" s="182"/>
      <c r="BX208" s="182"/>
      <c r="BY208" s="182">
        <v>21856432.5</v>
      </c>
      <c r="BZ208" s="182"/>
      <c r="CA208" s="182"/>
      <c r="CB208" s="182">
        <v>672846.37</v>
      </c>
      <c r="CC208" s="182"/>
      <c r="CD208" s="183">
        <v>672846.37</v>
      </c>
      <c r="CE208" s="188"/>
      <c r="CF208" s="187"/>
      <c r="CG208" s="187"/>
      <c r="CH208" s="187"/>
      <c r="CI208" s="187"/>
      <c r="CJ208" s="187"/>
      <c r="CK208" s="187"/>
      <c r="CL208" s="187">
        <v>783344.89</v>
      </c>
      <c r="CM208" s="187"/>
      <c r="CN208" s="201">
        <f t="shared" si="70"/>
        <v>783344.89</v>
      </c>
      <c r="CO208" s="251">
        <v>15222386.172982987</v>
      </c>
      <c r="CP208" s="250">
        <v>4957181.0570005132</v>
      </c>
      <c r="CQ208" s="250">
        <v>20179567.229983523</v>
      </c>
      <c r="CR208" s="250">
        <v>14880333.032277685</v>
      </c>
      <c r="CS208" s="252">
        <v>342053.14070533006</v>
      </c>
      <c r="CT208" s="213">
        <v>17397994.52941677</v>
      </c>
      <c r="CU208" s="200">
        <v>4957181.0570005132</v>
      </c>
      <c r="CV208" s="263">
        <v>22355175.58641728</v>
      </c>
      <c r="CW208" s="236">
        <f>AL208/('BASES BCE'!M208*1000)</f>
        <v>6.2159383947675111E-3</v>
      </c>
      <c r="CX208" s="237">
        <f>AO208/('BASES BCE'!S208*1000)</f>
        <v>7.5039763214452444E-3</v>
      </c>
      <c r="CY208" s="237">
        <f>AR208/('BASES BCE'!Y208*1000)</f>
        <v>5.4698850704374326E-3</v>
      </c>
      <c r="CZ208" s="279">
        <f>AS208/('BASES BCE'!AE208*1000)</f>
        <v>1.152324074196584E-2</v>
      </c>
      <c r="DA208" s="281">
        <v>2236909.16</v>
      </c>
      <c r="DB208" s="285">
        <v>20822509.489999998</v>
      </c>
      <c r="DC208" s="286">
        <v>2621075.13</v>
      </c>
      <c r="DD208" s="286">
        <v>4072056.62</v>
      </c>
      <c r="DE208" s="286">
        <v>2286407.2200000002</v>
      </c>
      <c r="DF208" s="286">
        <v>724</v>
      </c>
      <c r="DG208" s="286">
        <v>140</v>
      </c>
      <c r="DH208" s="286">
        <v>353768.1</v>
      </c>
      <c r="DI208" s="286">
        <v>5910.05</v>
      </c>
      <c r="DJ208" s="309">
        <v>314.47000000000003</v>
      </c>
      <c r="DK208" s="310">
        <v>3142.9941800000001</v>
      </c>
      <c r="DL208" s="315">
        <f t="shared" si="56"/>
        <v>2.7003006721682823</v>
      </c>
      <c r="DM208" s="312">
        <f t="shared" si="57"/>
        <v>2.8653537115561885</v>
      </c>
      <c r="DN208" s="312">
        <f t="shared" si="58"/>
        <v>3.0438198290944656</v>
      </c>
      <c r="DO208" s="312">
        <f t="shared" si="62"/>
        <v>29.189999963665219</v>
      </c>
      <c r="DP208" s="312">
        <f t="shared" si="63"/>
        <v>30.779885185788029</v>
      </c>
      <c r="DQ208" s="312">
        <f t="shared" si="64"/>
        <v>31.579441232054712</v>
      </c>
      <c r="DR208" s="312">
        <f t="shared" si="65"/>
        <v>32.383133461608892</v>
      </c>
      <c r="DS208" s="312">
        <f t="shared" si="66"/>
        <v>33.190325538560174</v>
      </c>
      <c r="DT208" s="316">
        <f t="shared" si="67"/>
        <v>34.000381127018187</v>
      </c>
    </row>
    <row r="209" spans="1:124" x14ac:dyDescent="0.25">
      <c r="A209" s="193">
        <v>21</v>
      </c>
      <c r="B209" s="192" t="s">
        <v>210</v>
      </c>
      <c r="C209" s="2">
        <v>2102</v>
      </c>
      <c r="D209" s="7" t="s">
        <v>207</v>
      </c>
      <c r="E209" s="63"/>
      <c r="F209" s="41">
        <v>0</v>
      </c>
      <c r="G209" s="33">
        <v>100</v>
      </c>
      <c r="H209" s="33"/>
      <c r="I209" s="33">
        <v>2543409.8571428573</v>
      </c>
      <c r="J209" s="33">
        <v>152830.71428571423</v>
      </c>
      <c r="K209" s="33">
        <v>99433</v>
      </c>
      <c r="L209" s="33">
        <v>26945.857142857138</v>
      </c>
      <c r="M209" s="33">
        <v>1279291.4285714289</v>
      </c>
      <c r="N209" s="33">
        <v>257601.00000000003</v>
      </c>
      <c r="O209" s="33">
        <v>39736.000000000007</v>
      </c>
      <c r="P209" s="65">
        <f t="shared" si="59"/>
        <v>4399347.8571428573</v>
      </c>
      <c r="Q209" s="71">
        <v>270</v>
      </c>
      <c r="R209" s="72">
        <v>216.00000000000006</v>
      </c>
      <c r="S209" s="73">
        <f t="shared" si="60"/>
        <v>486.00000000000006</v>
      </c>
      <c r="T209" s="79">
        <v>10995354.142857142</v>
      </c>
      <c r="U209" s="80">
        <v>170000</v>
      </c>
      <c r="V209" s="80">
        <v>2267010</v>
      </c>
      <c r="W209" s="81">
        <f t="shared" si="61"/>
        <v>13432364.142857142</v>
      </c>
      <c r="X209" s="83">
        <v>483552.99999999994</v>
      </c>
      <c r="Y209" s="85">
        <v>1558500.9999999998</v>
      </c>
      <c r="Z209" s="86">
        <v>97</v>
      </c>
      <c r="AA209" s="333">
        <v>8004.7666015625</v>
      </c>
      <c r="AB209" s="333">
        <v>8197.7529296875</v>
      </c>
      <c r="AC209" s="333">
        <v>8395.7841796875</v>
      </c>
      <c r="AD209" s="92">
        <v>8599</v>
      </c>
      <c r="AE209" s="92">
        <v>9005</v>
      </c>
      <c r="AF209" s="92">
        <v>9130</v>
      </c>
      <c r="AG209" s="92">
        <v>9252</v>
      </c>
      <c r="AH209" s="92">
        <v>9371</v>
      </c>
      <c r="AI209" s="93">
        <v>9487</v>
      </c>
      <c r="AJ209" s="166">
        <v>92295.310000000012</v>
      </c>
      <c r="AK209" s="20">
        <v>15428.34</v>
      </c>
      <c r="AL209" s="21">
        <v>132929.96</v>
      </c>
      <c r="AM209" s="101">
        <v>73916.66</v>
      </c>
      <c r="AN209" s="102">
        <v>15443.91</v>
      </c>
      <c r="AO209" s="194">
        <v>119853.85000000002</v>
      </c>
      <c r="AP209" s="197">
        <v>78801.42</v>
      </c>
      <c r="AQ209" s="195">
        <v>122817.61</v>
      </c>
      <c r="AR209" s="219">
        <v>253857.56</v>
      </c>
      <c r="AS209" s="222">
        <v>386724.41000000003</v>
      </c>
      <c r="AT209" s="220">
        <v>467624.46149999998</v>
      </c>
      <c r="AU209" s="240">
        <v>430430.1725000001</v>
      </c>
      <c r="AV209" s="247">
        <v>284957.85000000003</v>
      </c>
      <c r="AW209" s="248">
        <v>1941710.95</v>
      </c>
      <c r="AX209" s="241">
        <v>22747.5</v>
      </c>
      <c r="AY209" s="173"/>
      <c r="AZ209" s="173"/>
      <c r="BA209" s="173"/>
      <c r="BB209" s="173"/>
      <c r="BC209" s="173">
        <v>22747.5</v>
      </c>
      <c r="BD209" s="171"/>
      <c r="BE209" s="171"/>
      <c r="BF209" s="171"/>
      <c r="BG209" s="171"/>
      <c r="BH209" s="171"/>
      <c r="BI209" s="172"/>
      <c r="BJ209" s="176">
        <v>40121.449999999997</v>
      </c>
      <c r="BK209" s="175"/>
      <c r="BL209" s="175">
        <v>16196871.190000001</v>
      </c>
      <c r="BM209" s="175"/>
      <c r="BN209" s="175">
        <v>16236992.640000001</v>
      </c>
      <c r="BO209" s="175"/>
      <c r="BP209" s="175"/>
      <c r="BQ209" s="175">
        <v>905838.98</v>
      </c>
      <c r="BR209" s="175"/>
      <c r="BS209" s="177">
        <v>905838.98</v>
      </c>
      <c r="BT209" s="181"/>
      <c r="BU209" s="182"/>
      <c r="BV209" s="182">
        <v>24911199.239999995</v>
      </c>
      <c r="BW209" s="182"/>
      <c r="BX209" s="182"/>
      <c r="BY209" s="182">
        <v>24911199.239999995</v>
      </c>
      <c r="BZ209" s="182"/>
      <c r="CA209" s="182"/>
      <c r="CB209" s="182">
        <v>1047702.2400000001</v>
      </c>
      <c r="CC209" s="182"/>
      <c r="CD209" s="183">
        <v>1047702.2400000001</v>
      </c>
      <c r="CE209" s="188">
        <v>0</v>
      </c>
      <c r="CF209" s="187"/>
      <c r="CG209" s="187">
        <v>85</v>
      </c>
      <c r="CH209" s="187"/>
      <c r="CI209" s="187">
        <f>SUM(CE209:CH209)</f>
        <v>85</v>
      </c>
      <c r="CJ209" s="187"/>
      <c r="CK209" s="187"/>
      <c r="CL209" s="187">
        <v>1002636.47</v>
      </c>
      <c r="CM209" s="187"/>
      <c r="CN209" s="201">
        <f t="shared" si="70"/>
        <v>1002636.47</v>
      </c>
      <c r="CO209" s="251">
        <v>623978.30704430572</v>
      </c>
      <c r="CP209" s="250">
        <v>237305.92156619072</v>
      </c>
      <c r="CQ209" s="250">
        <v>861284.2286104965</v>
      </c>
      <c r="CR209" s="250">
        <v>606321.83372458629</v>
      </c>
      <c r="CS209" s="252">
        <v>17656.47331971948</v>
      </c>
      <c r="CT209" s="213">
        <v>885384.21963597822</v>
      </c>
      <c r="CU209" s="200">
        <v>237305.92156619072</v>
      </c>
      <c r="CV209" s="263">
        <v>1122690.141202169</v>
      </c>
      <c r="CW209" s="236">
        <f>AL209/('BASES BCE'!M209*1000)</f>
        <v>1.2844256302494991E-2</v>
      </c>
      <c r="CX209" s="237">
        <f>AO209/('BASES BCE'!S209*1000)</f>
        <v>8.9817755608553908E-3</v>
      </c>
      <c r="CY209" s="237">
        <f>AR209/('BASES BCE'!Y209*1000)</f>
        <v>2.0871909042042006E-2</v>
      </c>
      <c r="CZ209" s="279">
        <f>AS209/('BASES BCE'!AE209*1000)</f>
        <v>2.794370996925382E-2</v>
      </c>
      <c r="DA209" s="281">
        <v>276420</v>
      </c>
      <c r="DB209" s="285">
        <v>8235926.4100000001</v>
      </c>
      <c r="DC209" s="286">
        <v>1211299.72</v>
      </c>
      <c r="DD209" s="286">
        <v>5994597.04</v>
      </c>
      <c r="DE209" s="286">
        <v>650075.80000000005</v>
      </c>
      <c r="DF209" s="286">
        <v>160</v>
      </c>
      <c r="DG209" s="286">
        <v>31</v>
      </c>
      <c r="DH209" s="286">
        <v>5500</v>
      </c>
      <c r="DI209" s="286">
        <v>4600</v>
      </c>
      <c r="DJ209" s="309">
        <v>60</v>
      </c>
      <c r="DK209" s="310">
        <v>2227.72021</v>
      </c>
      <c r="DL209" s="315">
        <f t="shared" si="56"/>
        <v>17.794859772807825</v>
      </c>
      <c r="DM209" s="312">
        <f t="shared" si="57"/>
        <v>18.46484474479854</v>
      </c>
      <c r="DN209" s="312">
        <f t="shared" si="58"/>
        <v>19.16552954376618</v>
      </c>
      <c r="DO209" s="312">
        <f t="shared" si="62"/>
        <v>3.8599999952417723</v>
      </c>
      <c r="DP209" s="312">
        <f t="shared" si="63"/>
        <v>4.0422490937495246</v>
      </c>
      <c r="DQ209" s="312">
        <f t="shared" si="64"/>
        <v>4.0983602693984631</v>
      </c>
      <c r="DR209" s="312">
        <f t="shared" si="65"/>
        <v>4.1531247768318265</v>
      </c>
      <c r="DS209" s="312">
        <f t="shared" si="66"/>
        <v>4.2065426160496164</v>
      </c>
      <c r="DT209" s="316">
        <f t="shared" si="67"/>
        <v>4.2586137870518312</v>
      </c>
    </row>
    <row r="210" spans="1:124" x14ac:dyDescent="0.25">
      <c r="A210" s="191">
        <v>21</v>
      </c>
      <c r="B210" s="192" t="s">
        <v>210</v>
      </c>
      <c r="C210" s="2">
        <v>2103</v>
      </c>
      <c r="D210" s="7" t="s">
        <v>208</v>
      </c>
      <c r="E210" s="63">
        <v>11333</v>
      </c>
      <c r="F210" s="41">
        <v>11186</v>
      </c>
      <c r="G210" s="33">
        <v>50856</v>
      </c>
      <c r="H210" s="33">
        <v>43632</v>
      </c>
      <c r="I210" s="33">
        <v>3347575.2857142864</v>
      </c>
      <c r="J210" s="33">
        <v>476494.28571428568</v>
      </c>
      <c r="K210" s="33">
        <v>152240.28571428571</v>
      </c>
      <c r="L210" s="33">
        <v>27316.857142857156</v>
      </c>
      <c r="M210" s="33">
        <v>1820785.7142857143</v>
      </c>
      <c r="N210" s="33">
        <v>298789.42857142852</v>
      </c>
      <c r="O210" s="33">
        <v>298920</v>
      </c>
      <c r="P210" s="65">
        <f t="shared" si="59"/>
        <v>6527795.8571428573</v>
      </c>
      <c r="Q210" s="71">
        <v>511</v>
      </c>
      <c r="R210" s="72">
        <v>176</v>
      </c>
      <c r="S210" s="73">
        <f t="shared" si="60"/>
        <v>687</v>
      </c>
      <c r="T210" s="79">
        <v>8225471.5714285718</v>
      </c>
      <c r="U210" s="80">
        <v>476900</v>
      </c>
      <c r="V210" s="80">
        <v>127900.00000000001</v>
      </c>
      <c r="W210" s="81">
        <f t="shared" si="61"/>
        <v>8830271.5714285709</v>
      </c>
      <c r="X210" s="83">
        <v>4057260</v>
      </c>
      <c r="Y210" s="85">
        <v>2476837.1428571437</v>
      </c>
      <c r="Z210" s="86">
        <v>12</v>
      </c>
      <c r="AA210" s="333">
        <v>8487.029296875</v>
      </c>
      <c r="AB210" s="333">
        <v>9005.7900390625</v>
      </c>
      <c r="AC210" s="333">
        <v>9566.7080078125</v>
      </c>
      <c r="AD210" s="92">
        <v>10174</v>
      </c>
      <c r="AE210" s="92">
        <v>10856</v>
      </c>
      <c r="AF210" s="92">
        <v>11366</v>
      </c>
      <c r="AG210" s="92">
        <v>11894</v>
      </c>
      <c r="AH210" s="92">
        <v>12440</v>
      </c>
      <c r="AI210" s="93">
        <v>13004</v>
      </c>
      <c r="AJ210" s="166">
        <v>80706.73000000001</v>
      </c>
      <c r="AK210" s="20">
        <v>39869.01</v>
      </c>
      <c r="AL210" s="21">
        <v>133245.58000000002</v>
      </c>
      <c r="AM210" s="101">
        <v>81582.200000000012</v>
      </c>
      <c r="AN210" s="102">
        <v>11874.489999999998</v>
      </c>
      <c r="AO210" s="194">
        <v>115710.31</v>
      </c>
      <c r="AP210" s="197">
        <v>111273.38000000002</v>
      </c>
      <c r="AQ210" s="195">
        <v>124949.7</v>
      </c>
      <c r="AR210" s="219">
        <v>270357.86</v>
      </c>
      <c r="AS210" s="222">
        <v>308614.01000000007</v>
      </c>
      <c r="AT210" s="220">
        <v>355792.00300000003</v>
      </c>
      <c r="AU210" s="240">
        <v>337248.3187</v>
      </c>
      <c r="AV210" s="247">
        <v>30066.65</v>
      </c>
      <c r="AW210" s="248">
        <v>1420135.7</v>
      </c>
      <c r="AX210" s="241">
        <v>2648.01</v>
      </c>
      <c r="AY210" s="173">
        <v>5309603.08</v>
      </c>
      <c r="AZ210" s="173"/>
      <c r="BA210" s="173"/>
      <c r="BB210" s="173"/>
      <c r="BC210" s="173">
        <v>5312251.09</v>
      </c>
      <c r="BD210" s="173"/>
      <c r="BE210" s="173">
        <v>3364073.69</v>
      </c>
      <c r="BF210" s="173"/>
      <c r="BG210" s="173"/>
      <c r="BH210" s="173"/>
      <c r="BI210" s="174">
        <v>3364073.69</v>
      </c>
      <c r="BJ210" s="176">
        <v>5033.8900000000003</v>
      </c>
      <c r="BK210" s="175">
        <v>7243305.3799999999</v>
      </c>
      <c r="BL210" s="175">
        <v>8790461.0999999996</v>
      </c>
      <c r="BM210" s="175"/>
      <c r="BN210" s="175">
        <v>16038800.369999999</v>
      </c>
      <c r="BO210" s="175"/>
      <c r="BP210" s="175">
        <v>6882240.8200000003</v>
      </c>
      <c r="BQ210" s="175">
        <v>3288168.3500000006</v>
      </c>
      <c r="BR210" s="175"/>
      <c r="BS210" s="177">
        <v>10170409.170000002</v>
      </c>
      <c r="BT210" s="181"/>
      <c r="BU210" s="182">
        <v>17722811.48</v>
      </c>
      <c r="BV210" s="182">
        <v>17322344.440000001</v>
      </c>
      <c r="BW210" s="182"/>
      <c r="BX210" s="182">
        <v>29918441.939999998</v>
      </c>
      <c r="BY210" s="182">
        <v>35045155.920000002</v>
      </c>
      <c r="BZ210" s="182"/>
      <c r="CA210" s="182">
        <v>7943809.04</v>
      </c>
      <c r="CB210" s="182">
        <v>2869846.24</v>
      </c>
      <c r="CC210" s="182"/>
      <c r="CD210" s="183">
        <v>10813655.280000001</v>
      </c>
      <c r="CE210" s="188"/>
      <c r="CF210" s="187">
        <v>11031958.74</v>
      </c>
      <c r="CG210" s="187"/>
      <c r="CH210" s="187"/>
      <c r="CI210" s="187">
        <f>SUM(CE210:CH210)</f>
        <v>11031958.74</v>
      </c>
      <c r="CJ210" s="187"/>
      <c r="CK210" s="187">
        <v>8791506.5</v>
      </c>
      <c r="CL210" s="187">
        <v>3177185.9299999997</v>
      </c>
      <c r="CM210" s="187"/>
      <c r="CN210" s="201">
        <f t="shared" si="70"/>
        <v>11968692.43</v>
      </c>
      <c r="CO210" s="251">
        <v>642372.77853709902</v>
      </c>
      <c r="CP210" s="250">
        <v>285662.62697971275</v>
      </c>
      <c r="CQ210" s="250">
        <v>928035.40551681141</v>
      </c>
      <c r="CR210" s="250">
        <v>635499.12981266191</v>
      </c>
      <c r="CS210" s="252">
        <v>6873.6487244369537</v>
      </c>
      <c r="CT210" s="213">
        <v>591054.2510006224</v>
      </c>
      <c r="CU210" s="200">
        <v>285662.62697971275</v>
      </c>
      <c r="CV210" s="263">
        <v>876716.87798033515</v>
      </c>
      <c r="CW210" s="236">
        <f>AL210/('BASES BCE'!M210*1000)</f>
        <v>3.3408097913626057E-4</v>
      </c>
      <c r="CX210" s="237">
        <f>AO210/('BASES BCE'!S210*1000)</f>
        <v>4.7622714416513954E-4</v>
      </c>
      <c r="CY210" s="237">
        <f>AR210/('BASES BCE'!Y210*1000)</f>
        <v>9.0348732617443373E-4</v>
      </c>
      <c r="CZ210" s="279">
        <f>AS210/('BASES BCE'!AE210*1000)</f>
        <v>1.2187368017519322E-3</v>
      </c>
      <c r="DA210" s="281">
        <v>1161016.5</v>
      </c>
      <c r="DB210" s="285">
        <v>6707434.3399999999</v>
      </c>
      <c r="DC210" s="286">
        <v>1191130.8400000001</v>
      </c>
      <c r="DD210" s="286">
        <v>5389575.1500000004</v>
      </c>
      <c r="DE210" s="286">
        <v>1190620.32</v>
      </c>
      <c r="DF210" s="286">
        <v>167</v>
      </c>
      <c r="DG210" s="286">
        <v>22</v>
      </c>
      <c r="DH210" s="286">
        <v>3586.8</v>
      </c>
      <c r="DI210" s="286">
        <v>4127</v>
      </c>
      <c r="DJ210" s="309"/>
      <c r="DK210" s="310">
        <v>3569.82456</v>
      </c>
      <c r="DL210" s="315">
        <f t="shared" si="56"/>
        <v>0.89373415064793826</v>
      </c>
      <c r="DM210" s="312">
        <f t="shared" si="57"/>
        <v>0.91193651520528085</v>
      </c>
      <c r="DN210" s="312">
        <f t="shared" si="58"/>
        <v>0.93056351383501179</v>
      </c>
      <c r="DO210" s="312">
        <f t="shared" si="62"/>
        <v>2.8500000011205033</v>
      </c>
      <c r="DP210" s="312">
        <f t="shared" si="63"/>
        <v>3.0410458042229394</v>
      </c>
      <c r="DQ210" s="312">
        <f t="shared" si="64"/>
        <v>3.183909967833265</v>
      </c>
      <c r="DR210" s="312">
        <f t="shared" si="65"/>
        <v>3.3318163960416025</v>
      </c>
      <c r="DS210" s="312">
        <f t="shared" si="66"/>
        <v>3.4847650888479516</v>
      </c>
      <c r="DT210" s="316">
        <f t="shared" si="67"/>
        <v>3.6427560462523121</v>
      </c>
    </row>
    <row r="211" spans="1:124" x14ac:dyDescent="0.25">
      <c r="A211" s="193">
        <v>21</v>
      </c>
      <c r="B211" s="192" t="s">
        <v>210</v>
      </c>
      <c r="C211" s="2">
        <v>2104</v>
      </c>
      <c r="D211" s="7" t="s">
        <v>209</v>
      </c>
      <c r="E211" s="63">
        <v>115529.00000000001</v>
      </c>
      <c r="F211" s="41">
        <v>8170</v>
      </c>
      <c r="G211" s="33">
        <v>51384</v>
      </c>
      <c r="H211" s="33">
        <v>5925</v>
      </c>
      <c r="I211" s="33">
        <v>5221693.9999999981</v>
      </c>
      <c r="J211" s="33">
        <v>4002338.428571431</v>
      </c>
      <c r="K211" s="33">
        <v>861310.85714285832</v>
      </c>
      <c r="L211" s="33">
        <v>221598.71428571426</v>
      </c>
      <c r="M211" s="33">
        <v>15855586.714285713</v>
      </c>
      <c r="N211" s="33">
        <v>4236377.4285714272</v>
      </c>
      <c r="O211" s="33">
        <v>418267.9999999993</v>
      </c>
      <c r="P211" s="65">
        <f t="shared" si="59"/>
        <v>30882653.142857142</v>
      </c>
      <c r="Q211" s="71">
        <v>1084</v>
      </c>
      <c r="R211" s="72">
        <v>1182.9999999999998</v>
      </c>
      <c r="S211" s="73">
        <f t="shared" si="60"/>
        <v>2267</v>
      </c>
      <c r="T211" s="79">
        <v>43711680.857142851</v>
      </c>
      <c r="U211" s="80">
        <v>4315118.0000000009</v>
      </c>
      <c r="V211" s="80">
        <v>2525355</v>
      </c>
      <c r="W211" s="81">
        <f t="shared" si="61"/>
        <v>50552153.857142851</v>
      </c>
      <c r="X211" s="83">
        <v>3703902.9999999967</v>
      </c>
      <c r="Y211" s="85">
        <v>20940834.714285728</v>
      </c>
      <c r="Z211" s="86">
        <v>304.00000000000011</v>
      </c>
      <c r="AA211" s="333">
        <v>39641.96875</v>
      </c>
      <c r="AB211" s="333">
        <v>41134.5078125</v>
      </c>
      <c r="AC211" s="333">
        <v>42695.4375</v>
      </c>
      <c r="AD211" s="92">
        <v>44328</v>
      </c>
      <c r="AE211" s="92">
        <v>46750</v>
      </c>
      <c r="AF211" s="92">
        <v>47979</v>
      </c>
      <c r="AG211" s="92">
        <v>49215</v>
      </c>
      <c r="AH211" s="92">
        <v>50456</v>
      </c>
      <c r="AI211" s="93">
        <v>51703</v>
      </c>
      <c r="AJ211" s="166">
        <v>1183015.0199999998</v>
      </c>
      <c r="AK211" s="20">
        <v>928425.14999999991</v>
      </c>
      <c r="AL211" s="21">
        <v>2313120.64</v>
      </c>
      <c r="AM211" s="101">
        <v>1056804.68</v>
      </c>
      <c r="AN211" s="102">
        <v>490760.29000000004</v>
      </c>
      <c r="AO211" s="194">
        <v>1885719.45</v>
      </c>
      <c r="AP211" s="197">
        <v>1157311.26</v>
      </c>
      <c r="AQ211" s="195">
        <v>817915.3600000001</v>
      </c>
      <c r="AR211" s="219">
        <v>2427034.1700000004</v>
      </c>
      <c r="AS211" s="222">
        <v>2787955.93</v>
      </c>
      <c r="AT211" s="220">
        <v>3888385.0636999994</v>
      </c>
      <c r="AU211" s="240">
        <v>4434032.6655000001</v>
      </c>
      <c r="AV211" s="247">
        <v>4331459.29</v>
      </c>
      <c r="AW211" s="248">
        <v>9435764.3300000001</v>
      </c>
      <c r="AX211" s="241">
        <v>6315051.2699999996</v>
      </c>
      <c r="AY211" s="173">
        <v>8770819.2200000007</v>
      </c>
      <c r="AZ211" s="173"/>
      <c r="BA211" s="173"/>
      <c r="BB211" s="173"/>
      <c r="BC211" s="173">
        <v>15085870.49</v>
      </c>
      <c r="BD211" s="173">
        <v>5374951.3399999999</v>
      </c>
      <c r="BE211" s="173">
        <v>2035843.5599999998</v>
      </c>
      <c r="BF211" s="173"/>
      <c r="BG211" s="173"/>
      <c r="BH211" s="173"/>
      <c r="BI211" s="174">
        <v>7410794.8999999994</v>
      </c>
      <c r="BJ211" s="176">
        <v>9721386.6400000006</v>
      </c>
      <c r="BK211" s="175">
        <v>12509290.360000001</v>
      </c>
      <c r="BL211" s="175">
        <v>1952428.03</v>
      </c>
      <c r="BM211" s="175"/>
      <c r="BN211" s="175">
        <v>24183105.030000005</v>
      </c>
      <c r="BO211" s="175">
        <v>6753843.3300000001</v>
      </c>
      <c r="BP211" s="175">
        <v>5502041.4299999997</v>
      </c>
      <c r="BQ211" s="175">
        <v>1374592.8399999999</v>
      </c>
      <c r="BR211" s="175"/>
      <c r="BS211" s="177">
        <v>13630477.6</v>
      </c>
      <c r="BT211" s="181">
        <v>22721535.599999998</v>
      </c>
      <c r="BU211" s="182">
        <v>26808866.32</v>
      </c>
      <c r="BV211" s="182">
        <v>4865682.92</v>
      </c>
      <c r="BW211" s="182"/>
      <c r="BX211" s="182"/>
      <c r="BY211" s="182">
        <v>54396084.840000004</v>
      </c>
      <c r="BZ211" s="182">
        <v>6621454.5800000001</v>
      </c>
      <c r="CA211" s="182">
        <v>4432328.4300000006</v>
      </c>
      <c r="CB211" s="182">
        <v>1646676.77</v>
      </c>
      <c r="CC211" s="182"/>
      <c r="CD211" s="183">
        <v>12700459.780000001</v>
      </c>
      <c r="CE211" s="188">
        <v>11856381.91</v>
      </c>
      <c r="CF211" s="187">
        <v>13034856.849999994</v>
      </c>
      <c r="CG211" s="187"/>
      <c r="CH211" s="187"/>
      <c r="CI211" s="187">
        <f>SUM(CE211:CH211)</f>
        <v>24891238.759999994</v>
      </c>
      <c r="CJ211" s="187">
        <v>7174377.5999999996</v>
      </c>
      <c r="CK211" s="187">
        <v>4654746.1800000006</v>
      </c>
      <c r="CL211" s="187">
        <v>1069525.23</v>
      </c>
      <c r="CM211" s="187"/>
      <c r="CN211" s="201">
        <f t="shared" si="70"/>
        <v>12898649.010000002</v>
      </c>
      <c r="CO211" s="251">
        <v>5817299.2878242806</v>
      </c>
      <c r="CP211" s="250">
        <v>1812767.1622471926</v>
      </c>
      <c r="CQ211" s="250">
        <v>7630066.4500714745</v>
      </c>
      <c r="CR211" s="250">
        <v>5731039.2136566602</v>
      </c>
      <c r="CS211" s="252">
        <v>86260.074167621613</v>
      </c>
      <c r="CT211" s="213">
        <v>6734137.1807689331</v>
      </c>
      <c r="CU211" s="200">
        <v>1812767.1622471926</v>
      </c>
      <c r="CV211" s="263">
        <v>8546904.343016129</v>
      </c>
      <c r="CW211" s="236">
        <f>AL211/('BASES BCE'!M211*1000)</f>
        <v>1.5374555909906907E-3</v>
      </c>
      <c r="CX211" s="237">
        <f>AO211/('BASES BCE'!S211*1000)</f>
        <v>1.9826479943183014E-3</v>
      </c>
      <c r="CY211" s="237">
        <f>AR211/('BASES BCE'!Y211*1000)</f>
        <v>1.8756185849009965E-3</v>
      </c>
      <c r="CZ211" s="279">
        <f>AS211/('BASES BCE'!AE211*1000)</f>
        <v>2.4769203595807667E-3</v>
      </c>
      <c r="DA211" s="281">
        <v>1213869.83</v>
      </c>
      <c r="DB211" s="285">
        <v>19530832.079999998</v>
      </c>
      <c r="DC211" s="286">
        <v>4409765.4800000004</v>
      </c>
      <c r="DD211" s="286">
        <v>18662021.82</v>
      </c>
      <c r="DE211" s="286">
        <v>4319756.93</v>
      </c>
      <c r="DF211" s="286">
        <v>281</v>
      </c>
      <c r="DG211" s="286">
        <v>32</v>
      </c>
      <c r="DH211" s="286">
        <v>69886.7</v>
      </c>
      <c r="DI211" s="286">
        <v>4718.21</v>
      </c>
      <c r="DJ211" s="309"/>
      <c r="DK211" s="310">
        <v>2470.90301</v>
      </c>
      <c r="DL211" s="315">
        <f t="shared" si="56"/>
        <v>3.900124788032453</v>
      </c>
      <c r="DM211" s="312">
        <f t="shared" si="57"/>
        <v>4.087318339338621</v>
      </c>
      <c r="DN211" s="312">
        <f t="shared" si="58"/>
        <v>4.285036335638079</v>
      </c>
      <c r="DO211" s="312">
        <f t="shared" si="62"/>
        <v>17.940000000242826</v>
      </c>
      <c r="DP211" s="312">
        <f t="shared" si="63"/>
        <v>18.920208446384951</v>
      </c>
      <c r="DQ211" s="312">
        <f t="shared" si="64"/>
        <v>19.4175974555958</v>
      </c>
      <c r="DR211" s="312">
        <f t="shared" si="65"/>
        <v>19.917819437194339</v>
      </c>
      <c r="DS211" s="312">
        <f t="shared" si="66"/>
        <v>20.420064970498377</v>
      </c>
      <c r="DT211" s="316">
        <f t="shared" si="67"/>
        <v>20.924738765849007</v>
      </c>
    </row>
    <row r="212" spans="1:124" x14ac:dyDescent="0.25">
      <c r="A212" s="191">
        <v>21</v>
      </c>
      <c r="B212" s="192" t="s">
        <v>210</v>
      </c>
      <c r="C212" s="2">
        <v>2105</v>
      </c>
      <c r="D212" s="7" t="s">
        <v>210</v>
      </c>
      <c r="E212" s="63"/>
      <c r="F212" s="41">
        <v>0</v>
      </c>
      <c r="G212" s="33">
        <v>2500</v>
      </c>
      <c r="H212" s="33"/>
      <c r="I212" s="33">
        <v>470233.99999999994</v>
      </c>
      <c r="J212" s="33">
        <v>151358.85714285713</v>
      </c>
      <c r="K212" s="33">
        <v>3798</v>
      </c>
      <c r="L212" s="33">
        <v>3136.8571428571427</v>
      </c>
      <c r="M212" s="33">
        <v>227232.57142857142</v>
      </c>
      <c r="N212" s="33">
        <v>30500.857142857138</v>
      </c>
      <c r="O212" s="33">
        <v>9864</v>
      </c>
      <c r="P212" s="65">
        <f t="shared" si="59"/>
        <v>898625.14285714284</v>
      </c>
      <c r="Q212" s="71">
        <v>109</v>
      </c>
      <c r="R212" s="72">
        <v>64.000000000000014</v>
      </c>
      <c r="S212" s="73">
        <f t="shared" si="60"/>
        <v>173</v>
      </c>
      <c r="T212" s="79">
        <v>2613402.1428571427</v>
      </c>
      <c r="U212" s="80">
        <v>20398</v>
      </c>
      <c r="V212" s="80">
        <v>28516</v>
      </c>
      <c r="W212" s="81">
        <f t="shared" si="61"/>
        <v>2662316.1428571427</v>
      </c>
      <c r="X212" s="83">
        <v>105434</v>
      </c>
      <c r="Y212" s="85">
        <v>385526.28571428562</v>
      </c>
      <c r="Z212" s="87"/>
      <c r="AA212" s="333">
        <v>3190.47412109375</v>
      </c>
      <c r="AB212" s="333">
        <v>3255.453369140625</v>
      </c>
      <c r="AC212" s="333">
        <v>3321.948486328125</v>
      </c>
      <c r="AD212" s="92">
        <v>3390</v>
      </c>
      <c r="AE212" s="92">
        <v>3543</v>
      </c>
      <c r="AF212" s="92">
        <v>3579</v>
      </c>
      <c r="AG212" s="92">
        <v>3614</v>
      </c>
      <c r="AH212" s="92">
        <v>3647</v>
      </c>
      <c r="AI212" s="93">
        <v>3679</v>
      </c>
      <c r="AJ212" s="166">
        <v>42659.960000000006</v>
      </c>
      <c r="AK212" s="20">
        <v>12917.48</v>
      </c>
      <c r="AL212" s="21">
        <v>60027.1</v>
      </c>
      <c r="AM212" s="101">
        <v>28642.1</v>
      </c>
      <c r="AN212" s="102">
        <v>7461.7999999999993</v>
      </c>
      <c r="AO212" s="194">
        <v>43032.85</v>
      </c>
      <c r="AP212" s="197">
        <v>32645.42</v>
      </c>
      <c r="AQ212" s="195">
        <v>94699.630000000019</v>
      </c>
      <c r="AR212" s="219">
        <v>143356.39000000001</v>
      </c>
      <c r="AS212" s="222">
        <v>183620.29999999996</v>
      </c>
      <c r="AT212" s="220">
        <v>253727.93440000006</v>
      </c>
      <c r="AU212" s="240">
        <v>217357.5392</v>
      </c>
      <c r="AV212" s="247">
        <v>9345.58</v>
      </c>
      <c r="AW212" s="248">
        <v>452119.54000000004</v>
      </c>
      <c r="AX212" s="241">
        <v>5110088.83</v>
      </c>
      <c r="AY212" s="173"/>
      <c r="AZ212" s="173"/>
      <c r="BA212" s="173"/>
      <c r="BB212" s="173"/>
      <c r="BC212" s="173">
        <v>5110088.83</v>
      </c>
      <c r="BD212" s="173">
        <v>20</v>
      </c>
      <c r="BE212" s="173"/>
      <c r="BF212" s="173"/>
      <c r="BG212" s="173"/>
      <c r="BH212" s="173"/>
      <c r="BI212" s="174">
        <v>20</v>
      </c>
      <c r="BJ212" s="176">
        <v>5384431.4700000007</v>
      </c>
      <c r="BK212" s="175"/>
      <c r="BL212" s="175">
        <v>115625.87999999999</v>
      </c>
      <c r="BM212" s="175"/>
      <c r="BN212" s="175">
        <v>5500057.3500000006</v>
      </c>
      <c r="BO212" s="175">
        <v>3255061.91</v>
      </c>
      <c r="BP212" s="175"/>
      <c r="BQ212" s="175">
        <v>3878358.66</v>
      </c>
      <c r="BR212" s="175"/>
      <c r="BS212" s="177">
        <v>7133420.5700000003</v>
      </c>
      <c r="BT212" s="181"/>
      <c r="BU212" s="182"/>
      <c r="BV212" s="182">
        <v>2641801.6199999996</v>
      </c>
      <c r="BW212" s="182"/>
      <c r="BX212" s="182"/>
      <c r="BY212" s="182">
        <v>2641801.6199999996</v>
      </c>
      <c r="BZ212" s="182">
        <v>240411.59999999998</v>
      </c>
      <c r="CA212" s="182"/>
      <c r="CB212" s="182">
        <v>4442654.5199999996</v>
      </c>
      <c r="CC212" s="182"/>
      <c r="CD212" s="183">
        <v>4683066.1199999992</v>
      </c>
      <c r="CE212" s="188">
        <v>177535.99</v>
      </c>
      <c r="CF212" s="187"/>
      <c r="CG212" s="187"/>
      <c r="CH212" s="187"/>
      <c r="CI212" s="187">
        <f>SUM(CE212:CH212)</f>
        <v>177535.99</v>
      </c>
      <c r="CJ212" s="187"/>
      <c r="CK212" s="187"/>
      <c r="CL212" s="187">
        <v>4539266.5500000007</v>
      </c>
      <c r="CM212" s="187"/>
      <c r="CN212" s="201">
        <f t="shared" si="70"/>
        <v>4539266.5500000007</v>
      </c>
      <c r="CO212" s="257"/>
      <c r="CP212" s="258"/>
      <c r="CQ212" s="258"/>
      <c r="CR212" s="258"/>
      <c r="CS212" s="259"/>
      <c r="CT212" s="264"/>
      <c r="CU212" s="265"/>
      <c r="CV212" s="266"/>
      <c r="CW212" s="236">
        <f>AL212/('BASES BCE'!M212*1000)</f>
        <v>9.8025746653664404E-3</v>
      </c>
      <c r="CX212" s="237">
        <f>AO212/('BASES BCE'!S212*1000)</f>
        <v>7.826517914287805E-3</v>
      </c>
      <c r="CY212" s="237">
        <f>AR212/('BASES BCE'!Y212*1000)</f>
        <v>2.3897938982306823E-2</v>
      </c>
      <c r="CZ212" s="279">
        <f>AS212/('BASES BCE'!AE212*1000)</f>
        <v>3.4494698853054298E-2</v>
      </c>
      <c r="DA212" s="281">
        <v>241304</v>
      </c>
      <c r="DB212" s="285">
        <v>4485639.54</v>
      </c>
      <c r="DC212" s="286">
        <v>938074.53</v>
      </c>
      <c r="DD212" s="286">
        <v>3936280.86</v>
      </c>
      <c r="DE212" s="286">
        <v>938074.53</v>
      </c>
      <c r="DF212" s="286">
        <v>48</v>
      </c>
      <c r="DG212" s="286">
        <v>17</v>
      </c>
      <c r="DH212" s="286">
        <v>6000</v>
      </c>
      <c r="DI212" s="286">
        <v>2000</v>
      </c>
      <c r="DJ212" s="309">
        <v>300</v>
      </c>
      <c r="DK212" s="310">
        <v>1513.3928599999999</v>
      </c>
      <c r="DL212" s="315">
        <f t="shared" si="56"/>
        <v>4.5968160403629437</v>
      </c>
      <c r="DM212" s="312">
        <f t="shared" si="57"/>
        <v>4.6347488389638958</v>
      </c>
      <c r="DN212" s="312">
        <f t="shared" si="58"/>
        <v>4.6735527658817881</v>
      </c>
      <c r="DO212" s="312">
        <f t="shared" si="62"/>
        <v>2.2399999957710914</v>
      </c>
      <c r="DP212" s="312">
        <f t="shared" si="63"/>
        <v>2.3410973407129725</v>
      </c>
      <c r="DQ212" s="312">
        <f t="shared" si="64"/>
        <v>2.3648849512875327</v>
      </c>
      <c r="DR212" s="312">
        <f t="shared" si="65"/>
        <v>2.3880117949016886</v>
      </c>
      <c r="DS212" s="312">
        <f t="shared" si="66"/>
        <v>2.4098171045950356</v>
      </c>
      <c r="DT212" s="316">
        <f t="shared" si="67"/>
        <v>2.4309616473279783</v>
      </c>
    </row>
    <row r="213" spans="1:124" x14ac:dyDescent="0.25">
      <c r="A213" s="193">
        <v>21</v>
      </c>
      <c r="B213" s="192" t="s">
        <v>210</v>
      </c>
      <c r="C213" s="2">
        <v>2106</v>
      </c>
      <c r="D213" s="7" t="s">
        <v>211</v>
      </c>
      <c r="E213" s="63">
        <v>500</v>
      </c>
      <c r="F213" s="41">
        <v>0</v>
      </c>
      <c r="G213" s="33">
        <v>1886</v>
      </c>
      <c r="H213" s="33"/>
      <c r="I213" s="33">
        <v>2434048</v>
      </c>
      <c r="J213" s="33">
        <v>382478.14285714296</v>
      </c>
      <c r="K213" s="33">
        <v>123686.14285714287</v>
      </c>
      <c r="L213" s="33">
        <v>39555.71428571429</v>
      </c>
      <c r="M213" s="33">
        <v>1087176.0000000002</v>
      </c>
      <c r="N213" s="33">
        <v>89334</v>
      </c>
      <c r="O213" s="33">
        <v>68269.999999999985</v>
      </c>
      <c r="P213" s="65">
        <f t="shared" si="59"/>
        <v>4226434</v>
      </c>
      <c r="Q213" s="71">
        <v>234.00000000000003</v>
      </c>
      <c r="R213" s="72">
        <v>192.00000000000006</v>
      </c>
      <c r="S213" s="73">
        <f t="shared" si="60"/>
        <v>426.00000000000011</v>
      </c>
      <c r="T213" s="79">
        <v>7013901</v>
      </c>
      <c r="U213" s="80">
        <v>37000</v>
      </c>
      <c r="V213" s="80">
        <v>216352.85714285713</v>
      </c>
      <c r="W213" s="81">
        <f t="shared" si="61"/>
        <v>7267253.8571428573</v>
      </c>
      <c r="X213" s="83">
        <v>865686.00000000023</v>
      </c>
      <c r="Y213" s="85">
        <v>1632895.9999999998</v>
      </c>
      <c r="Z213" s="86">
        <v>149</v>
      </c>
      <c r="AA213" s="333">
        <v>9636.830078125</v>
      </c>
      <c r="AB213" s="333">
        <v>10099.3671875</v>
      </c>
      <c r="AC213" s="333">
        <v>10587.9091796875</v>
      </c>
      <c r="AD213" s="92">
        <v>11104</v>
      </c>
      <c r="AE213" s="92">
        <v>11775</v>
      </c>
      <c r="AF213" s="92">
        <v>12199</v>
      </c>
      <c r="AG213" s="92">
        <v>12631</v>
      </c>
      <c r="AH213" s="92">
        <v>13072</v>
      </c>
      <c r="AI213" s="93">
        <v>13521</v>
      </c>
      <c r="AJ213" s="166">
        <v>57380.05</v>
      </c>
      <c r="AK213" s="20">
        <v>32714.410000000003</v>
      </c>
      <c r="AL213" s="21">
        <v>112893.87</v>
      </c>
      <c r="AM213" s="101">
        <v>57436.049999999988</v>
      </c>
      <c r="AN213" s="102">
        <v>16920.730000000003</v>
      </c>
      <c r="AO213" s="194">
        <v>102678.39999999999</v>
      </c>
      <c r="AP213" s="197">
        <v>50318.74</v>
      </c>
      <c r="AQ213" s="195">
        <v>68635.69</v>
      </c>
      <c r="AR213" s="219">
        <v>161099.20000000001</v>
      </c>
      <c r="AS213" s="222">
        <v>281797.10000000003</v>
      </c>
      <c r="AT213" s="220">
        <v>413498.80589999998</v>
      </c>
      <c r="AU213" s="240">
        <v>440800.02849999996</v>
      </c>
      <c r="AV213" s="247">
        <v>33687.360000000001</v>
      </c>
      <c r="AW213" s="248">
        <v>1585473.9100000001</v>
      </c>
      <c r="AX213" s="241">
        <v>320.95</v>
      </c>
      <c r="AY213" s="173"/>
      <c r="AZ213" s="173"/>
      <c r="BA213" s="173"/>
      <c r="BB213" s="173"/>
      <c r="BC213" s="173">
        <v>320.95</v>
      </c>
      <c r="BD213" s="171"/>
      <c r="BE213" s="171"/>
      <c r="BF213" s="171"/>
      <c r="BG213" s="171"/>
      <c r="BH213" s="171"/>
      <c r="BI213" s="172"/>
      <c r="BJ213" s="176">
        <v>473.14</v>
      </c>
      <c r="BK213" s="175"/>
      <c r="BL213" s="175"/>
      <c r="BM213" s="175"/>
      <c r="BN213" s="175">
        <v>473.14</v>
      </c>
      <c r="BO213" s="175"/>
      <c r="BP213" s="175"/>
      <c r="BQ213" s="175"/>
      <c r="BR213" s="175"/>
      <c r="BS213" s="177"/>
      <c r="BT213" s="181">
        <v>104513.59999999999</v>
      </c>
      <c r="BU213" s="182"/>
      <c r="BV213" s="182"/>
      <c r="BW213" s="182"/>
      <c r="BX213" s="182"/>
      <c r="BY213" s="182">
        <v>104513.59999999999</v>
      </c>
      <c r="BZ213" s="182"/>
      <c r="CA213" s="182"/>
      <c r="CB213" s="182"/>
      <c r="CC213" s="182"/>
      <c r="CD213" s="183"/>
      <c r="CE213" s="188"/>
      <c r="CF213" s="187"/>
      <c r="CG213" s="187"/>
      <c r="CH213" s="187"/>
      <c r="CI213" s="187"/>
      <c r="CJ213" s="187"/>
      <c r="CK213" s="187"/>
      <c r="CL213" s="187"/>
      <c r="CM213" s="187"/>
      <c r="CN213" s="201"/>
      <c r="CO213" s="251">
        <v>1408564.2530321283</v>
      </c>
      <c r="CP213" s="250">
        <v>476779.69755667611</v>
      </c>
      <c r="CQ213" s="250">
        <v>1885343.950588804</v>
      </c>
      <c r="CR213" s="250">
        <v>1393327.792493121</v>
      </c>
      <c r="CS213" s="252">
        <v>15236.460539006792</v>
      </c>
      <c r="CT213" s="213">
        <v>1333796.0673319739</v>
      </c>
      <c r="CU213" s="200">
        <v>476779.69755667611</v>
      </c>
      <c r="CV213" s="263">
        <v>1810575.76488865</v>
      </c>
      <c r="CW213" s="236">
        <f>AL213/('BASES BCE'!M213*1000)</f>
        <v>1.0247061243572461E-2</v>
      </c>
      <c r="CX213" s="237">
        <f>AO213/('BASES BCE'!S213*1000)</f>
        <v>6.5737529640303924E-3</v>
      </c>
      <c r="CY213" s="237">
        <f>AR213/('BASES BCE'!Y213*1000)</f>
        <v>9.4293275912347482E-3</v>
      </c>
      <c r="CZ213" s="279">
        <f>AS213/('BASES BCE'!AE213*1000)</f>
        <v>1.7080776399296282E-2</v>
      </c>
      <c r="DA213" s="281">
        <v>503961.62</v>
      </c>
      <c r="DB213" s="285">
        <v>7711015.3899999997</v>
      </c>
      <c r="DC213" s="286">
        <v>1360326.51</v>
      </c>
      <c r="DD213" s="286">
        <v>5851506.9800000004</v>
      </c>
      <c r="DE213" s="286">
        <v>1360326.51</v>
      </c>
      <c r="DF213" s="286">
        <v>196</v>
      </c>
      <c r="DG213" s="286">
        <v>26</v>
      </c>
      <c r="DH213" s="286">
        <v>42340.05</v>
      </c>
      <c r="DI213" s="286">
        <v>4113.78</v>
      </c>
      <c r="DJ213" s="309">
        <v>450</v>
      </c>
      <c r="DK213" s="310">
        <v>1249.04387</v>
      </c>
      <c r="DL213" s="315">
        <f t="shared" si="56"/>
        <v>53.568674893700894</v>
      </c>
      <c r="DM213" s="312">
        <f t="shared" si="57"/>
        <v>54.983588416714298</v>
      </c>
      <c r="DN213" s="312">
        <f t="shared" si="58"/>
        <v>56.552219518918903</v>
      </c>
      <c r="DO213" s="312">
        <f t="shared" si="62"/>
        <v>8.8899999965573677</v>
      </c>
      <c r="DP213" s="312">
        <f t="shared" si="63"/>
        <v>9.4272109113349245</v>
      </c>
      <c r="DQ213" s="312">
        <f t="shared" si="64"/>
        <v>9.7666705653821442</v>
      </c>
      <c r="DR213" s="312">
        <f t="shared" si="65"/>
        <v>10.112535118562329</v>
      </c>
      <c r="DS213" s="312">
        <f t="shared" si="66"/>
        <v>10.465605183267103</v>
      </c>
      <c r="DT213" s="316">
        <f t="shared" si="67"/>
        <v>10.825080147104842</v>
      </c>
    </row>
    <row r="214" spans="1:124" x14ac:dyDescent="0.25">
      <c r="A214" s="191">
        <v>21</v>
      </c>
      <c r="B214" s="192" t="s">
        <v>210</v>
      </c>
      <c r="C214" s="2">
        <v>2107</v>
      </c>
      <c r="D214" s="7" t="s">
        <v>212</v>
      </c>
      <c r="E214" s="63"/>
      <c r="F214" s="41">
        <v>16500</v>
      </c>
      <c r="G214" s="33">
        <v>2350</v>
      </c>
      <c r="H214" s="33">
        <v>15000</v>
      </c>
      <c r="I214" s="33">
        <v>1876799.9999999998</v>
      </c>
      <c r="J214" s="33">
        <v>514616.85714285716</v>
      </c>
      <c r="K214" s="33">
        <v>71472</v>
      </c>
      <c r="L214" s="33">
        <v>40000.14285714287</v>
      </c>
      <c r="M214" s="33">
        <v>1255619.8571428573</v>
      </c>
      <c r="N214" s="33">
        <v>154520.00000000003</v>
      </c>
      <c r="O214" s="33">
        <v>57230</v>
      </c>
      <c r="P214" s="65">
        <f t="shared" si="59"/>
        <v>4004108.8571428568</v>
      </c>
      <c r="Q214" s="71">
        <v>243</v>
      </c>
      <c r="R214" s="72">
        <v>142.00000000000006</v>
      </c>
      <c r="S214" s="73">
        <f t="shared" si="60"/>
        <v>385.00000000000006</v>
      </c>
      <c r="T214" s="79">
        <v>4622609.5714285709</v>
      </c>
      <c r="U214" s="80">
        <v>4630023</v>
      </c>
      <c r="V214" s="80">
        <v>354760</v>
      </c>
      <c r="W214" s="81">
        <f t="shared" si="61"/>
        <v>9607392.5714285709</v>
      </c>
      <c r="X214" s="83">
        <v>711253</v>
      </c>
      <c r="Y214" s="85">
        <v>1881708.8571428568</v>
      </c>
      <c r="Z214" s="86">
        <v>124</v>
      </c>
      <c r="AA214" s="333">
        <v>6956.78857421875</v>
      </c>
      <c r="AB214" s="333">
        <v>7014.19580078125</v>
      </c>
      <c r="AC214" s="333">
        <v>7072.92138671875</v>
      </c>
      <c r="AD214" s="92">
        <v>7133</v>
      </c>
      <c r="AE214" s="92">
        <v>7402</v>
      </c>
      <c r="AF214" s="92">
        <v>7389</v>
      </c>
      <c r="AG214" s="92">
        <v>7373</v>
      </c>
      <c r="AH214" s="92">
        <v>7353</v>
      </c>
      <c r="AI214" s="93">
        <v>7329</v>
      </c>
      <c r="AJ214" s="166">
        <v>119079.51999999999</v>
      </c>
      <c r="AK214" s="20">
        <v>65744.26999999999</v>
      </c>
      <c r="AL214" s="21">
        <v>231654.43</v>
      </c>
      <c r="AM214" s="101">
        <v>114518.71000000002</v>
      </c>
      <c r="AN214" s="102">
        <v>51738.350000000006</v>
      </c>
      <c r="AO214" s="194">
        <v>240907.91</v>
      </c>
      <c r="AP214" s="197">
        <v>174556.41999999998</v>
      </c>
      <c r="AQ214" s="195">
        <v>250321.75</v>
      </c>
      <c r="AR214" s="219">
        <v>516278.07999999996</v>
      </c>
      <c r="AS214" s="222">
        <v>635420.15000000014</v>
      </c>
      <c r="AT214" s="220">
        <v>930718.51699999999</v>
      </c>
      <c r="AU214" s="240">
        <v>1664180.9923999999</v>
      </c>
      <c r="AV214" s="247">
        <v>30202.85</v>
      </c>
      <c r="AW214" s="248">
        <v>1249428.8499999999</v>
      </c>
      <c r="AX214" s="241">
        <v>4397.4400000000005</v>
      </c>
      <c r="AY214" s="173"/>
      <c r="AZ214" s="173"/>
      <c r="BA214" s="173"/>
      <c r="BB214" s="173"/>
      <c r="BC214" s="173">
        <v>4397.4400000000005</v>
      </c>
      <c r="BD214" s="171"/>
      <c r="BE214" s="171"/>
      <c r="BF214" s="171"/>
      <c r="BG214" s="171"/>
      <c r="BH214" s="171"/>
      <c r="BI214" s="172"/>
      <c r="BJ214" s="176">
        <v>8007.54</v>
      </c>
      <c r="BK214" s="175"/>
      <c r="BL214" s="175"/>
      <c r="BM214" s="175"/>
      <c r="BN214" s="175">
        <v>8007.54</v>
      </c>
      <c r="BO214" s="175"/>
      <c r="BP214" s="175"/>
      <c r="BQ214" s="175"/>
      <c r="BR214" s="175"/>
      <c r="BS214" s="177"/>
      <c r="BT214" s="181"/>
      <c r="BU214" s="182"/>
      <c r="BV214" s="182"/>
      <c r="BW214" s="182"/>
      <c r="BX214" s="182"/>
      <c r="BY214" s="182"/>
      <c r="BZ214" s="182"/>
      <c r="CA214" s="182"/>
      <c r="CB214" s="182"/>
      <c r="CC214" s="182"/>
      <c r="CD214" s="183"/>
      <c r="CE214" s="188"/>
      <c r="CF214" s="187"/>
      <c r="CG214" s="187"/>
      <c r="CH214" s="187"/>
      <c r="CI214" s="187">
        <f>SUM(CE214:CH214)</f>
        <v>0</v>
      </c>
      <c r="CJ214" s="187"/>
      <c r="CK214" s="187"/>
      <c r="CL214" s="187"/>
      <c r="CM214" s="187"/>
      <c r="CN214" s="201"/>
      <c r="CO214" s="251">
        <v>438107.05847110064</v>
      </c>
      <c r="CP214" s="250">
        <v>211397.48911805646</v>
      </c>
      <c r="CQ214" s="250">
        <v>649504.54758915713</v>
      </c>
      <c r="CR214" s="250">
        <v>435697.93541330076</v>
      </c>
      <c r="CS214" s="252">
        <v>2409.1230577998781</v>
      </c>
      <c r="CT214" s="213">
        <v>431844.86812276242</v>
      </c>
      <c r="CU214" s="200">
        <v>211397.48911805646</v>
      </c>
      <c r="CV214" s="263">
        <v>643242.35724081879</v>
      </c>
      <c r="CW214" s="236">
        <f>AL214/('BASES BCE'!M214*1000)</f>
        <v>6.8774959569075928E-4</v>
      </c>
      <c r="CX214" s="237">
        <f>AO214/('BASES BCE'!S214*1000)</f>
        <v>1.5997483991055357E-3</v>
      </c>
      <c r="CY214" s="237">
        <f>AR214/('BASES BCE'!Y214*1000)</f>
        <v>1.3016324937883416E-3</v>
      </c>
      <c r="CZ214" s="279">
        <f>AS214/('BASES BCE'!AE214*1000)</f>
        <v>2.0845291205794231E-3</v>
      </c>
      <c r="DA214" s="281">
        <v>1190586.73</v>
      </c>
      <c r="DB214" s="285">
        <v>21496841.870000001</v>
      </c>
      <c r="DC214" s="286">
        <v>1615932.87</v>
      </c>
      <c r="DD214" s="286">
        <v>18800851.09</v>
      </c>
      <c r="DE214" s="286">
        <v>1615932.87</v>
      </c>
      <c r="DF214" s="286">
        <v>160</v>
      </c>
      <c r="DG214" s="286">
        <v>20</v>
      </c>
      <c r="DH214" s="286">
        <v>48644.22</v>
      </c>
      <c r="DI214" s="286">
        <v>4760.25</v>
      </c>
      <c r="DJ214" s="309">
        <v>0</v>
      </c>
      <c r="DK214" s="310">
        <v>3897.81421</v>
      </c>
      <c r="DL214" s="315">
        <f t="shared" si="56"/>
        <v>1.2183492259835673</v>
      </c>
      <c r="DM214" s="312">
        <f t="shared" si="57"/>
        <v>1.2258773584541887</v>
      </c>
      <c r="DN214" s="312">
        <f t="shared" si="58"/>
        <v>1.2342655983803934</v>
      </c>
      <c r="DO214" s="312">
        <f t="shared" si="62"/>
        <v>1.8299999988968176</v>
      </c>
      <c r="DP214" s="312">
        <f t="shared" si="63"/>
        <v>1.8990130368476439</v>
      </c>
      <c r="DQ214" s="312">
        <f t="shared" si="64"/>
        <v>1.8956778342700946</v>
      </c>
      <c r="DR214" s="312">
        <f t="shared" si="65"/>
        <v>1.8915729695592649</v>
      </c>
      <c r="DS214" s="312">
        <f t="shared" si="66"/>
        <v>1.8864418886707275</v>
      </c>
      <c r="DT214" s="316">
        <f t="shared" si="67"/>
        <v>1.8802845916044828</v>
      </c>
    </row>
    <row r="215" spans="1:124" x14ac:dyDescent="0.25">
      <c r="A215" s="191">
        <v>22</v>
      </c>
      <c r="B215" s="192" t="s">
        <v>213</v>
      </c>
      <c r="C215" s="2">
        <v>2201</v>
      </c>
      <c r="D215" s="7" t="s">
        <v>213</v>
      </c>
      <c r="E215" s="63">
        <v>2707196</v>
      </c>
      <c r="F215" s="41">
        <v>76000</v>
      </c>
      <c r="G215" s="33">
        <v>307226</v>
      </c>
      <c r="H215" s="33">
        <v>28660.000000000007</v>
      </c>
      <c r="I215" s="33">
        <v>31992768.428571384</v>
      </c>
      <c r="J215" s="33">
        <v>22477452.428571407</v>
      </c>
      <c r="K215" s="33">
        <v>4081126.5714285718</v>
      </c>
      <c r="L215" s="33">
        <v>872088.85714285669</v>
      </c>
      <c r="M215" s="33">
        <v>47178377.714285798</v>
      </c>
      <c r="N215" s="33">
        <v>28743239.428571403</v>
      </c>
      <c r="O215" s="33">
        <v>1265441</v>
      </c>
      <c r="P215" s="65">
        <f t="shared" si="59"/>
        <v>137022380.42857143</v>
      </c>
      <c r="Q215" s="71">
        <v>4979.0000000000027</v>
      </c>
      <c r="R215" s="72">
        <v>3440.0000000000027</v>
      </c>
      <c r="S215" s="73">
        <f t="shared" si="60"/>
        <v>8419.0000000000055</v>
      </c>
      <c r="T215" s="79">
        <v>221779023.71428564</v>
      </c>
      <c r="U215" s="80">
        <v>41837431.999999985</v>
      </c>
      <c r="V215" s="80">
        <v>34703763.571428567</v>
      </c>
      <c r="W215" s="81">
        <f t="shared" si="61"/>
        <v>298320219.28571415</v>
      </c>
      <c r="X215" s="83">
        <v>12246185.999999998</v>
      </c>
      <c r="Y215" s="85">
        <v>74609045.571428418</v>
      </c>
      <c r="Z215" s="86">
        <v>1009.0000000000003</v>
      </c>
      <c r="AA215" s="333">
        <v>66909.625</v>
      </c>
      <c r="AB215" s="333">
        <v>68676.9140625</v>
      </c>
      <c r="AC215" s="333">
        <v>70636.203125</v>
      </c>
      <c r="AD215" s="92">
        <v>72795</v>
      </c>
      <c r="AE215" s="92">
        <v>75496</v>
      </c>
      <c r="AF215" s="92">
        <v>77710</v>
      </c>
      <c r="AG215" s="92">
        <v>79879</v>
      </c>
      <c r="AH215" s="92">
        <v>82001</v>
      </c>
      <c r="AI215" s="93">
        <v>84080</v>
      </c>
      <c r="AJ215" s="166">
        <v>2743459.7700000005</v>
      </c>
      <c r="AK215" s="20">
        <v>1796844.15</v>
      </c>
      <c r="AL215" s="21">
        <v>5239326.8800000008</v>
      </c>
      <c r="AM215" s="101">
        <v>3090603.1499999994</v>
      </c>
      <c r="AN215" s="102">
        <v>1914132.95</v>
      </c>
      <c r="AO215" s="194">
        <v>5997236.5599999987</v>
      </c>
      <c r="AP215" s="197">
        <v>3252377.06</v>
      </c>
      <c r="AQ215" s="195">
        <v>3221093.9400000004</v>
      </c>
      <c r="AR215" s="219">
        <v>7534108.4300000016</v>
      </c>
      <c r="AS215" s="222">
        <v>9862061.2999999989</v>
      </c>
      <c r="AT215" s="220">
        <v>14343938.299800003</v>
      </c>
      <c r="AU215" s="240">
        <v>17939972.635699995</v>
      </c>
      <c r="AV215" s="247">
        <v>10470901.600000001</v>
      </c>
      <c r="AW215" s="248">
        <v>22608646.609999999</v>
      </c>
      <c r="AX215" s="241">
        <v>76841514.00999999</v>
      </c>
      <c r="AY215" s="173">
        <v>6941844.25</v>
      </c>
      <c r="AZ215" s="173"/>
      <c r="BA215" s="173">
        <v>3689788.32</v>
      </c>
      <c r="BB215" s="173"/>
      <c r="BC215" s="173">
        <v>87473146.579999983</v>
      </c>
      <c r="BD215" s="173">
        <v>38968378.290000007</v>
      </c>
      <c r="BE215" s="173">
        <v>4814977.62</v>
      </c>
      <c r="BF215" s="173"/>
      <c r="BG215" s="173">
        <v>0</v>
      </c>
      <c r="BH215" s="173"/>
      <c r="BI215" s="174">
        <v>43783355.910000004</v>
      </c>
      <c r="BJ215" s="176">
        <v>110155049.06</v>
      </c>
      <c r="BK215" s="175">
        <v>9547616.4600000009</v>
      </c>
      <c r="BL215" s="175">
        <v>20565843.079999998</v>
      </c>
      <c r="BM215" s="175">
        <v>4868567.7300000004</v>
      </c>
      <c r="BN215" s="175">
        <v>145137076.33000004</v>
      </c>
      <c r="BO215" s="175">
        <v>53256886.160000019</v>
      </c>
      <c r="BP215" s="175">
        <v>8152394.6599999992</v>
      </c>
      <c r="BQ215" s="175">
        <v>7440681.0199999986</v>
      </c>
      <c r="BR215" s="175">
        <v>5828912.8399999999</v>
      </c>
      <c r="BS215" s="177">
        <v>74678874.680000022</v>
      </c>
      <c r="BT215" s="181">
        <v>212685913.56</v>
      </c>
      <c r="BU215" s="182">
        <v>25231837.260000002</v>
      </c>
      <c r="BV215" s="182">
        <v>35596155.559999995</v>
      </c>
      <c r="BW215" s="182"/>
      <c r="BX215" s="182"/>
      <c r="BY215" s="182">
        <v>281300638.58000004</v>
      </c>
      <c r="BZ215" s="182">
        <v>68271173.950000018</v>
      </c>
      <c r="CA215" s="182">
        <v>9307604.0500000007</v>
      </c>
      <c r="CB215" s="182">
        <v>9678978.620000001</v>
      </c>
      <c r="CC215" s="182">
        <v>5811174.8300000001</v>
      </c>
      <c r="CD215" s="183">
        <v>93068931.450000018</v>
      </c>
      <c r="CE215" s="188">
        <v>102975866.33000001</v>
      </c>
      <c r="CF215" s="187">
        <v>14415747.649999989</v>
      </c>
      <c r="CG215" s="187"/>
      <c r="CH215" s="187"/>
      <c r="CI215" s="187">
        <f>SUM(CE215:CH215)</f>
        <v>117391613.98</v>
      </c>
      <c r="CJ215" s="187">
        <v>71422928.930000007</v>
      </c>
      <c r="CK215" s="187">
        <v>11055140.510000002</v>
      </c>
      <c r="CL215" s="187">
        <v>9067578.1700000018</v>
      </c>
      <c r="CM215" s="187">
        <v>6899537.1800000006</v>
      </c>
      <c r="CN215" s="201">
        <f>SUM(CJ215:CM215)</f>
        <v>98445184.790000021</v>
      </c>
      <c r="CO215" s="251">
        <v>12172960.552101471</v>
      </c>
      <c r="CP215" s="250">
        <v>4106862.9914064123</v>
      </c>
      <c r="CQ215" s="250">
        <v>16279823.543507896</v>
      </c>
      <c r="CR215" s="250">
        <v>12012231.896166652</v>
      </c>
      <c r="CS215" s="252">
        <v>160728.65593481701</v>
      </c>
      <c r="CT215" s="213">
        <v>14526742.132046863</v>
      </c>
      <c r="CU215" s="200">
        <v>4106862.9914064123</v>
      </c>
      <c r="CV215" s="263">
        <v>18633605.123453286</v>
      </c>
      <c r="CW215" s="236">
        <f>AL215/('BASES BCE'!M215*1000)</f>
        <v>2.8175878664634863E-3</v>
      </c>
      <c r="CX215" s="237">
        <f>AO215/('BASES BCE'!S215*1000)</f>
        <v>5.2675593343118107E-3</v>
      </c>
      <c r="CY215" s="237">
        <f>AR215/('BASES BCE'!Y215*1000)</f>
        <v>2.7728353509809808E-3</v>
      </c>
      <c r="CZ215" s="279">
        <f>AS215/('BASES BCE'!AE215*1000)</f>
        <v>6.996319529968203E-3</v>
      </c>
      <c r="DA215" s="281">
        <v>2156218.4700000002</v>
      </c>
      <c r="DB215" s="285">
        <v>46160507.579999998</v>
      </c>
      <c r="DC215" s="286">
        <v>18398087.75</v>
      </c>
      <c r="DD215" s="286">
        <v>41097821.549999997</v>
      </c>
      <c r="DE215" s="286">
        <v>18398087.75</v>
      </c>
      <c r="DF215" s="286">
        <v>722</v>
      </c>
      <c r="DG215" s="286">
        <v>80</v>
      </c>
      <c r="DH215" s="286">
        <v>271936.21999999997</v>
      </c>
      <c r="DI215" s="286">
        <v>3487.3</v>
      </c>
      <c r="DJ215" s="309">
        <v>0</v>
      </c>
      <c r="DK215" s="310">
        <v>7081.2256799999996</v>
      </c>
      <c r="DL215" s="315">
        <f t="shared" si="56"/>
        <v>5.1613918437845925</v>
      </c>
      <c r="DM215" s="312">
        <f t="shared" si="57"/>
        <v>5.2031566606559565</v>
      </c>
      <c r="DN215" s="312">
        <f t="shared" si="58"/>
        <v>5.2522515997894308</v>
      </c>
      <c r="DO215" s="312">
        <f t="shared" si="62"/>
        <v>10.280000001355699</v>
      </c>
      <c r="DP215" s="312">
        <f t="shared" si="63"/>
        <v>10.661431143654781</v>
      </c>
      <c r="DQ215" s="312">
        <f t="shared" si="64"/>
        <v>10.974088881177984</v>
      </c>
      <c r="DR215" s="312">
        <f t="shared" si="65"/>
        <v>11.280391786637706</v>
      </c>
      <c r="DS215" s="312">
        <f t="shared" si="66"/>
        <v>11.580057423053351</v>
      </c>
      <c r="DT215" s="316">
        <f t="shared" si="67"/>
        <v>11.873650664386114</v>
      </c>
    </row>
    <row r="216" spans="1:124" x14ac:dyDescent="0.25">
      <c r="A216" s="193">
        <v>22</v>
      </c>
      <c r="B216" s="192" t="s">
        <v>213</v>
      </c>
      <c r="C216" s="2">
        <v>2202</v>
      </c>
      <c r="D216" s="7" t="s">
        <v>214</v>
      </c>
      <c r="E216" s="63">
        <v>5</v>
      </c>
      <c r="F216" s="41">
        <v>0</v>
      </c>
      <c r="G216" s="33">
        <v>16000</v>
      </c>
      <c r="H216" s="33"/>
      <c r="I216" s="33">
        <v>454269</v>
      </c>
      <c r="J216" s="33">
        <v>5852</v>
      </c>
      <c r="K216" s="33">
        <v>7195</v>
      </c>
      <c r="L216" s="33">
        <v>2640</v>
      </c>
      <c r="M216" s="33">
        <v>45600</v>
      </c>
      <c r="N216" s="33">
        <v>88180</v>
      </c>
      <c r="O216" s="33">
        <v>3305</v>
      </c>
      <c r="P216" s="65">
        <f t="shared" si="59"/>
        <v>623041</v>
      </c>
      <c r="Q216" s="71">
        <v>74</v>
      </c>
      <c r="R216" s="72">
        <v>39</v>
      </c>
      <c r="S216" s="73">
        <f t="shared" si="60"/>
        <v>113</v>
      </c>
      <c r="T216" s="79">
        <v>555687.42857142852</v>
      </c>
      <c r="U216" s="80">
        <v>200</v>
      </c>
      <c r="V216" s="80">
        <v>5000</v>
      </c>
      <c r="W216" s="81">
        <f t="shared" si="61"/>
        <v>560887.42857142852</v>
      </c>
      <c r="X216" s="83">
        <v>186337</v>
      </c>
      <c r="Y216" s="85">
        <v>61286.999999999993</v>
      </c>
      <c r="Z216" s="87"/>
      <c r="AA216" s="333">
        <v>4748.89892578125</v>
      </c>
      <c r="AB216" s="333">
        <v>4778.2421875</v>
      </c>
      <c r="AC216" s="333">
        <v>4810.93798828125</v>
      </c>
      <c r="AD216" s="92">
        <v>4847</v>
      </c>
      <c r="AE216" s="92">
        <v>4863</v>
      </c>
      <c r="AF216" s="92">
        <v>4729</v>
      </c>
      <c r="AG216" s="92">
        <v>4594</v>
      </c>
      <c r="AH216" s="92">
        <v>4457</v>
      </c>
      <c r="AI216" s="93">
        <v>4318</v>
      </c>
      <c r="AJ216" s="166">
        <v>69677.229999999981</v>
      </c>
      <c r="AK216" s="20">
        <v>36270.910000000003</v>
      </c>
      <c r="AL216" s="21">
        <v>109366.58999999998</v>
      </c>
      <c r="AM216" s="101">
        <v>89864.54</v>
      </c>
      <c r="AN216" s="102">
        <v>9873.52</v>
      </c>
      <c r="AO216" s="194">
        <v>104983.82999999999</v>
      </c>
      <c r="AP216" s="197">
        <v>74713.099999999991</v>
      </c>
      <c r="AQ216" s="195">
        <v>132029.94</v>
      </c>
      <c r="AR216" s="219">
        <v>212399.90999999997</v>
      </c>
      <c r="AS216" s="222">
        <v>392290.07999999996</v>
      </c>
      <c r="AT216" s="220">
        <v>350142.72000000003</v>
      </c>
      <c r="AU216" s="240">
        <v>378527.02999999991</v>
      </c>
      <c r="AV216" s="247">
        <v>0</v>
      </c>
      <c r="AW216" s="248">
        <v>213973.77000000002</v>
      </c>
      <c r="AX216" s="241">
        <v>21679.96</v>
      </c>
      <c r="AY216" s="173"/>
      <c r="AZ216" s="173"/>
      <c r="BA216" s="173"/>
      <c r="BB216" s="173">
        <v>10081.82</v>
      </c>
      <c r="BC216" s="173">
        <v>31761.78</v>
      </c>
      <c r="BD216" s="173">
        <v>838105.86</v>
      </c>
      <c r="BE216" s="173"/>
      <c r="BF216" s="173"/>
      <c r="BG216" s="173"/>
      <c r="BH216" s="173">
        <v>0</v>
      </c>
      <c r="BI216" s="174">
        <v>838105.86</v>
      </c>
      <c r="BJ216" s="176">
        <v>80349.450000000012</v>
      </c>
      <c r="BK216" s="175"/>
      <c r="BL216" s="175">
        <v>4988026.29</v>
      </c>
      <c r="BM216" s="175"/>
      <c r="BN216" s="175">
        <v>5068375.74</v>
      </c>
      <c r="BO216" s="175">
        <v>2419099.4700000002</v>
      </c>
      <c r="BP216" s="175"/>
      <c r="BQ216" s="175">
        <v>4101988.3</v>
      </c>
      <c r="BR216" s="175"/>
      <c r="BS216" s="177">
        <v>6521087.7699999996</v>
      </c>
      <c r="BT216" s="181">
        <v>4172.7</v>
      </c>
      <c r="BU216" s="182"/>
      <c r="BV216" s="182">
        <v>10339612.82</v>
      </c>
      <c r="BW216" s="182"/>
      <c r="BX216" s="182"/>
      <c r="BY216" s="182">
        <v>10534589.51</v>
      </c>
      <c r="BZ216" s="182">
        <v>3876351.56</v>
      </c>
      <c r="CA216" s="182"/>
      <c r="CB216" s="182">
        <v>4484179.5100000007</v>
      </c>
      <c r="CC216" s="182"/>
      <c r="CD216" s="183">
        <v>8360531.0700000003</v>
      </c>
      <c r="CE216" s="188"/>
      <c r="CF216" s="187"/>
      <c r="CG216" s="187"/>
      <c r="CH216" s="187"/>
      <c r="CI216" s="187"/>
      <c r="CJ216" s="187">
        <v>4251993.0600000005</v>
      </c>
      <c r="CK216" s="187"/>
      <c r="CL216" s="187">
        <v>4232267.3600000003</v>
      </c>
      <c r="CM216" s="187"/>
      <c r="CN216" s="201">
        <f>SUM(CJ216:CM216)</f>
        <v>8484260.4200000018</v>
      </c>
      <c r="CO216" s="251">
        <v>304121.54764340678</v>
      </c>
      <c r="CP216" s="250">
        <v>289530.12297370884</v>
      </c>
      <c r="CQ216" s="250">
        <v>593651.67061711557</v>
      </c>
      <c r="CR216" s="250">
        <v>299231.39781308814</v>
      </c>
      <c r="CS216" s="252">
        <v>4890.1498303186245</v>
      </c>
      <c r="CT216" s="213">
        <v>348923.92675282672</v>
      </c>
      <c r="CU216" s="200">
        <v>289530.12297370884</v>
      </c>
      <c r="CV216" s="263">
        <v>638454.04972653568</v>
      </c>
      <c r="CW216" s="236">
        <f>AL216/('BASES BCE'!M216*1000)</f>
        <v>9.7433492913173159E-3</v>
      </c>
      <c r="CX216" s="237">
        <f>AO216/('BASES BCE'!S216*1000)</f>
        <v>9.4343444797380313E-3</v>
      </c>
      <c r="CY216" s="237">
        <f>AR216/('BASES BCE'!Y216*1000)</f>
        <v>2.1638193216023709E-2</v>
      </c>
      <c r="CZ216" s="279">
        <f>AS216/('BASES BCE'!AE216*1000)</f>
        <v>4.118484622169695E-2</v>
      </c>
      <c r="DA216" s="281">
        <v>258053.04</v>
      </c>
      <c r="DB216" s="285">
        <v>10358411.07</v>
      </c>
      <c r="DC216" s="286">
        <v>1381725.65</v>
      </c>
      <c r="DD216" s="286">
        <v>9016563.3900000006</v>
      </c>
      <c r="DE216" s="286">
        <v>689343.39</v>
      </c>
      <c r="DF216" s="286">
        <v>162</v>
      </c>
      <c r="DG216" s="286">
        <v>16</v>
      </c>
      <c r="DH216" s="286">
        <v>33000</v>
      </c>
      <c r="DI216" s="286">
        <v>6142.11</v>
      </c>
      <c r="DJ216" s="309">
        <v>221.38</v>
      </c>
      <c r="DK216" s="310">
        <v>11272.093000000001</v>
      </c>
      <c r="DL216" s="315">
        <f t="shared" si="56"/>
        <v>1.5980069373540475</v>
      </c>
      <c r="DM216" s="312">
        <f t="shared" si="57"/>
        <v>1.6850647906515674</v>
      </c>
      <c r="DN216" s="312">
        <f t="shared" si="58"/>
        <v>1.7780623682753502</v>
      </c>
      <c r="DO216" s="312">
        <f t="shared" si="62"/>
        <v>0.43000000088714668</v>
      </c>
      <c r="DP216" s="312">
        <f t="shared" si="63"/>
        <v>0.43141943559195262</v>
      </c>
      <c r="DQ216" s="312">
        <f t="shared" si="64"/>
        <v>0.41953166993920293</v>
      </c>
      <c r="DR216" s="312">
        <f t="shared" si="65"/>
        <v>0.40755518961740289</v>
      </c>
      <c r="DS216" s="312">
        <f t="shared" si="66"/>
        <v>0.39540127995750207</v>
      </c>
      <c r="DT216" s="316">
        <f t="shared" si="67"/>
        <v>0.38306994095950059</v>
      </c>
    </row>
    <row r="217" spans="1:124" ht="30" x14ac:dyDescent="0.25">
      <c r="A217" s="191">
        <v>22</v>
      </c>
      <c r="B217" s="192" t="s">
        <v>213</v>
      </c>
      <c r="C217" s="2">
        <v>2203</v>
      </c>
      <c r="D217" s="7" t="s">
        <v>215</v>
      </c>
      <c r="E217" s="63">
        <v>23485</v>
      </c>
      <c r="F217" s="41">
        <v>10000</v>
      </c>
      <c r="G217" s="33">
        <v>13765</v>
      </c>
      <c r="H217" s="33"/>
      <c r="I217" s="33">
        <v>2610921.9999999995</v>
      </c>
      <c r="J217" s="33">
        <v>1705728.8571428582</v>
      </c>
      <c r="K217" s="33">
        <v>160729.71428571441</v>
      </c>
      <c r="L217" s="33">
        <v>197369.71428571423</v>
      </c>
      <c r="M217" s="33">
        <v>10359823.428571433</v>
      </c>
      <c r="N217" s="33">
        <v>957167.00000000081</v>
      </c>
      <c r="O217" s="33">
        <v>237611.99999999997</v>
      </c>
      <c r="P217" s="65">
        <f t="shared" si="59"/>
        <v>16253117.71428572</v>
      </c>
      <c r="Q217" s="71">
        <v>644</v>
      </c>
      <c r="R217" s="72">
        <v>726</v>
      </c>
      <c r="S217" s="73">
        <f t="shared" si="60"/>
        <v>1370</v>
      </c>
      <c r="T217" s="79">
        <v>36000075.999999993</v>
      </c>
      <c r="U217" s="80">
        <v>305820.99999999994</v>
      </c>
      <c r="V217" s="80">
        <v>2426989.9999999995</v>
      </c>
      <c r="W217" s="81">
        <f t="shared" si="61"/>
        <v>38732886.999999993</v>
      </c>
      <c r="X217" s="83">
        <v>3137860</v>
      </c>
      <c r="Y217" s="85">
        <v>12423651.714285729</v>
      </c>
      <c r="Z217" s="86">
        <v>104</v>
      </c>
      <c r="AA217" s="333">
        <v>36548.98046875</v>
      </c>
      <c r="AB217" s="333">
        <v>36844.7265625</v>
      </c>
      <c r="AC217" s="333">
        <v>37192.37890625</v>
      </c>
      <c r="AD217" s="92">
        <v>37591</v>
      </c>
      <c r="AE217" s="92">
        <v>38494</v>
      </c>
      <c r="AF217" s="92">
        <v>38774</v>
      </c>
      <c r="AG217" s="92">
        <v>39003</v>
      </c>
      <c r="AH217" s="92">
        <v>39182</v>
      </c>
      <c r="AI217" s="93">
        <v>39317</v>
      </c>
      <c r="AJ217" s="166">
        <v>746217.42999999993</v>
      </c>
      <c r="AK217" s="20">
        <v>402151.38999999996</v>
      </c>
      <c r="AL217" s="21">
        <v>1391705.4800000004</v>
      </c>
      <c r="AM217" s="101">
        <v>678944.01</v>
      </c>
      <c r="AN217" s="102">
        <v>360277.09</v>
      </c>
      <c r="AO217" s="194">
        <v>1311831.9299999997</v>
      </c>
      <c r="AP217" s="197">
        <v>853402.61</v>
      </c>
      <c r="AQ217" s="195">
        <v>723534.69000000006</v>
      </c>
      <c r="AR217" s="219">
        <v>2040257.27</v>
      </c>
      <c r="AS217" s="222">
        <v>2837825.6900000004</v>
      </c>
      <c r="AT217" s="220">
        <v>3959915.0257999999</v>
      </c>
      <c r="AU217" s="240">
        <v>5057915.9063999997</v>
      </c>
      <c r="AV217" s="247">
        <v>904099.34</v>
      </c>
      <c r="AW217" s="248">
        <v>10287993.289999997</v>
      </c>
      <c r="AX217" s="241">
        <v>79434.22</v>
      </c>
      <c r="AY217" s="173"/>
      <c r="AZ217" s="173"/>
      <c r="BA217" s="173"/>
      <c r="BB217" s="173"/>
      <c r="BC217" s="173">
        <v>79434.22</v>
      </c>
      <c r="BD217" s="173">
        <v>0</v>
      </c>
      <c r="BE217" s="173">
        <v>711738.76</v>
      </c>
      <c r="BF217" s="173"/>
      <c r="BG217" s="173"/>
      <c r="BH217" s="173"/>
      <c r="BI217" s="174">
        <v>711738.76</v>
      </c>
      <c r="BJ217" s="176">
        <v>208497.05</v>
      </c>
      <c r="BK217" s="175"/>
      <c r="BL217" s="175">
        <v>9365354.4600000009</v>
      </c>
      <c r="BM217" s="175"/>
      <c r="BN217" s="175">
        <v>9573851.5100000016</v>
      </c>
      <c r="BO217" s="175"/>
      <c r="BP217" s="175">
        <v>860057.99</v>
      </c>
      <c r="BQ217" s="175">
        <v>1594591.47</v>
      </c>
      <c r="BR217" s="175"/>
      <c r="BS217" s="177">
        <v>2454649.46</v>
      </c>
      <c r="BT217" s="181"/>
      <c r="BU217" s="182">
        <v>5874272.4000000004</v>
      </c>
      <c r="BV217" s="182">
        <v>16035173.84</v>
      </c>
      <c r="BW217" s="182"/>
      <c r="BX217" s="182"/>
      <c r="BY217" s="182">
        <v>21909446.239999998</v>
      </c>
      <c r="BZ217" s="182"/>
      <c r="CA217" s="182">
        <v>845833.16</v>
      </c>
      <c r="CB217" s="182">
        <v>1983771.6600000001</v>
      </c>
      <c r="CC217" s="182"/>
      <c r="CD217" s="183">
        <v>2829604.8200000003</v>
      </c>
      <c r="CE217" s="188"/>
      <c r="CF217" s="187">
        <v>2391708.9300000011</v>
      </c>
      <c r="CG217" s="187"/>
      <c r="CH217" s="187"/>
      <c r="CI217" s="187">
        <f>SUM(CE217:CH217)</f>
        <v>2391708.9300000011</v>
      </c>
      <c r="CJ217" s="187"/>
      <c r="CK217" s="187">
        <v>850771.80999999994</v>
      </c>
      <c r="CL217" s="187">
        <v>1985964.52</v>
      </c>
      <c r="CM217" s="187"/>
      <c r="CN217" s="201">
        <f>SUM(CJ217:CM217)</f>
        <v>2836736.33</v>
      </c>
      <c r="CO217" s="251">
        <v>4922400.5918291416</v>
      </c>
      <c r="CP217" s="250">
        <v>1799216.4535783259</v>
      </c>
      <c r="CQ217" s="250">
        <v>6721617.0454074685</v>
      </c>
      <c r="CR217" s="250">
        <v>4711620.6488974029</v>
      </c>
      <c r="CS217" s="252">
        <v>210779.94293174142</v>
      </c>
      <c r="CT217" s="213">
        <v>5653386.110629674</v>
      </c>
      <c r="CU217" s="200">
        <v>1799216.4535783259</v>
      </c>
      <c r="CV217" s="263">
        <v>7452602.564207999</v>
      </c>
      <c r="CW217" s="236">
        <f>AL217/('BASES BCE'!M217*1000)</f>
        <v>5.9972760771563811E-4</v>
      </c>
      <c r="CX217" s="237">
        <f>AO217/('BASES BCE'!S217*1000)</f>
        <v>9.1425702421319116E-4</v>
      </c>
      <c r="CY217" s="237">
        <f>AR217/('BASES BCE'!Y217*1000)</f>
        <v>3.9639665633272383E-2</v>
      </c>
      <c r="CZ217" s="279">
        <f>AS217/('BASES BCE'!AE217*1000)</f>
        <v>7.5817949315652516E-4</v>
      </c>
      <c r="DA217" s="281">
        <v>853705.56</v>
      </c>
      <c r="DB217" s="285">
        <v>26621914.960000001</v>
      </c>
      <c r="DC217" s="286">
        <v>5591723.1100000003</v>
      </c>
      <c r="DD217" s="286">
        <v>17759627.41</v>
      </c>
      <c r="DE217" s="286">
        <v>5464120.5</v>
      </c>
      <c r="DF217" s="286">
        <v>287</v>
      </c>
      <c r="DG217" s="286">
        <v>35</v>
      </c>
      <c r="DH217" s="286">
        <v>73000</v>
      </c>
      <c r="DI217" s="286">
        <v>3266.65</v>
      </c>
      <c r="DJ217" s="309"/>
      <c r="DK217" s="310">
        <v>1202.1426300000001</v>
      </c>
      <c r="DL217" s="315">
        <f t="shared" ref="DL217:DL222" si="71">AA219/$DK217</f>
        <v>306.13089563257563</v>
      </c>
      <c r="DM217" s="312">
        <f t="shared" ref="DM217:DM222" si="72">AB219/$DK217</f>
        <v>306.13089563257563</v>
      </c>
      <c r="DN217" s="312">
        <f t="shared" ref="DN217:DN222" si="73">AC219/$DK217</f>
        <v>306.13089563257563</v>
      </c>
      <c r="DO217" s="312">
        <f t="shared" si="62"/>
        <v>31.269999966642892</v>
      </c>
      <c r="DP217" s="312">
        <f t="shared" si="63"/>
        <v>32.021158753849363</v>
      </c>
      <c r="DQ217" s="312">
        <f t="shared" si="64"/>
        <v>32.254076207246719</v>
      </c>
      <c r="DR217" s="312">
        <f t="shared" si="65"/>
        <v>32.444569410203847</v>
      </c>
      <c r="DS217" s="312">
        <f t="shared" si="66"/>
        <v>32.593470210768579</v>
      </c>
      <c r="DT217" s="316">
        <f t="shared" si="67"/>
        <v>32.705769697228021</v>
      </c>
    </row>
    <row r="218" spans="1:124" x14ac:dyDescent="0.25">
      <c r="A218" s="193">
        <v>22</v>
      </c>
      <c r="B218" s="192" t="s">
        <v>213</v>
      </c>
      <c r="C218" s="2">
        <v>2204</v>
      </c>
      <c r="D218" s="7" t="s">
        <v>216</v>
      </c>
      <c r="E218" s="63">
        <v>25307</v>
      </c>
      <c r="F218" s="41">
        <v>186687</v>
      </c>
      <c r="G218" s="33">
        <v>16133</v>
      </c>
      <c r="H218" s="33"/>
      <c r="I218" s="33">
        <v>3006077.9999999995</v>
      </c>
      <c r="J218" s="33">
        <v>548916.2857142858</v>
      </c>
      <c r="K218" s="33">
        <v>303557.99999999994</v>
      </c>
      <c r="L218" s="33">
        <v>84925.142857142841</v>
      </c>
      <c r="M218" s="33">
        <v>5934808.0000000037</v>
      </c>
      <c r="N218" s="33">
        <v>672784.00000000047</v>
      </c>
      <c r="O218" s="33">
        <v>86324.000000000058</v>
      </c>
      <c r="P218" s="65">
        <f t="shared" si="59"/>
        <v>10840213.428571433</v>
      </c>
      <c r="Q218" s="71">
        <v>476.00000000000011</v>
      </c>
      <c r="R218" s="72">
        <v>468</v>
      </c>
      <c r="S218" s="73">
        <f t="shared" si="60"/>
        <v>944.00000000000011</v>
      </c>
      <c r="T218" s="79">
        <v>17932150.999999993</v>
      </c>
      <c r="U218" s="80">
        <v>296912</v>
      </c>
      <c r="V218" s="80">
        <v>680057.99999999988</v>
      </c>
      <c r="W218" s="81">
        <f t="shared" si="61"/>
        <v>18909120.999999993</v>
      </c>
      <c r="X218" s="83">
        <v>1058392.0000000002</v>
      </c>
      <c r="Y218" s="85">
        <v>6872207.4285714263</v>
      </c>
      <c r="Z218" s="86">
        <v>165.00000000000003</v>
      </c>
      <c r="AA218" s="333">
        <v>18012.8828125</v>
      </c>
      <c r="AB218" s="333">
        <v>18994.20703125</v>
      </c>
      <c r="AC218" s="333">
        <v>20042.484375</v>
      </c>
      <c r="AD218" s="92">
        <v>21163</v>
      </c>
      <c r="AE218" s="92">
        <v>21810</v>
      </c>
      <c r="AF218" s="92">
        <v>22208</v>
      </c>
      <c r="AG218" s="92">
        <v>22582</v>
      </c>
      <c r="AH218" s="92">
        <v>22933</v>
      </c>
      <c r="AI218" s="93">
        <v>23262</v>
      </c>
      <c r="AJ218" s="166">
        <v>161191.51999999999</v>
      </c>
      <c r="AK218" s="20">
        <v>59545.78</v>
      </c>
      <c r="AL218" s="21">
        <v>259124.14000000004</v>
      </c>
      <c r="AM218" s="101">
        <v>163605.42000000001</v>
      </c>
      <c r="AN218" s="102">
        <v>37056.969999999994</v>
      </c>
      <c r="AO218" s="194">
        <v>242589.59</v>
      </c>
      <c r="AP218" s="197">
        <v>195689.68000000002</v>
      </c>
      <c r="AQ218" s="195">
        <v>298082.81000000006</v>
      </c>
      <c r="AR218" s="219">
        <v>572071.06000000006</v>
      </c>
      <c r="AS218" s="222">
        <v>863299.96</v>
      </c>
      <c r="AT218" s="220">
        <v>927563.37770000007</v>
      </c>
      <c r="AU218" s="240">
        <v>1039483.9181000001</v>
      </c>
      <c r="AV218" s="247">
        <v>93196.4</v>
      </c>
      <c r="AW218" s="248">
        <v>2587423.23</v>
      </c>
      <c r="AX218" s="241">
        <v>8159055.9199999999</v>
      </c>
      <c r="AY218" s="173">
        <v>10940243.949999999</v>
      </c>
      <c r="AZ218" s="173"/>
      <c r="BA218" s="173">
        <v>1035779.32</v>
      </c>
      <c r="BB218" s="173"/>
      <c r="BC218" s="173">
        <v>20135079.189999998</v>
      </c>
      <c r="BD218" s="173">
        <v>6247549.2800000003</v>
      </c>
      <c r="BE218" s="173">
        <v>5031863.34</v>
      </c>
      <c r="BF218" s="173"/>
      <c r="BG218" s="173">
        <v>188663.48</v>
      </c>
      <c r="BH218" s="173"/>
      <c r="BI218" s="174">
        <v>11468076.100000001</v>
      </c>
      <c r="BJ218" s="176">
        <v>8886214.7300000004</v>
      </c>
      <c r="BK218" s="175">
        <v>13399320.289999999</v>
      </c>
      <c r="BL218" s="175"/>
      <c r="BM218" s="175">
        <v>1854626.1800000002</v>
      </c>
      <c r="BN218" s="175">
        <v>24140161.199999999</v>
      </c>
      <c r="BO218" s="175">
        <v>9109024.3600000013</v>
      </c>
      <c r="BP218" s="175">
        <v>10981613.23</v>
      </c>
      <c r="BQ218" s="175">
        <v>5636.64</v>
      </c>
      <c r="BR218" s="175">
        <v>571213.85</v>
      </c>
      <c r="BS218" s="177">
        <v>20667488.080000006</v>
      </c>
      <c r="BT218" s="181">
        <v>19513320.259999998</v>
      </c>
      <c r="BU218" s="182">
        <v>30596009.660000004</v>
      </c>
      <c r="BV218" s="182"/>
      <c r="BW218" s="182"/>
      <c r="BX218" s="182"/>
      <c r="BY218" s="182">
        <v>50109329.920000002</v>
      </c>
      <c r="BZ218" s="182">
        <v>9372486.209999999</v>
      </c>
      <c r="CA218" s="182">
        <v>12430537.419999998</v>
      </c>
      <c r="CB218" s="182">
        <v>300871.06</v>
      </c>
      <c r="CC218" s="182">
        <v>964165.32000000007</v>
      </c>
      <c r="CD218" s="183">
        <v>23068060.009999998</v>
      </c>
      <c r="CE218" s="188">
        <v>10009112.849999998</v>
      </c>
      <c r="CF218" s="187">
        <v>16576425.499999983</v>
      </c>
      <c r="CG218" s="187"/>
      <c r="CH218" s="187"/>
      <c r="CI218" s="187">
        <f>SUM(CE218:CH218)</f>
        <v>26585538.349999979</v>
      </c>
      <c r="CJ218" s="187">
        <v>11307814.029999999</v>
      </c>
      <c r="CK218" s="187">
        <v>14089049.43</v>
      </c>
      <c r="CL218" s="187">
        <v>249131.72999999998</v>
      </c>
      <c r="CM218" s="187">
        <v>1082410.7</v>
      </c>
      <c r="CN218" s="201">
        <f>SUM(CJ218:CM218)</f>
        <v>26728405.890000001</v>
      </c>
      <c r="CO218" s="251">
        <v>1875085.7486652043</v>
      </c>
      <c r="CP218" s="250">
        <v>760681.77693993796</v>
      </c>
      <c r="CQ218" s="250">
        <v>2635767.5256051426</v>
      </c>
      <c r="CR218" s="250">
        <v>1831837.2246130691</v>
      </c>
      <c r="CS218" s="252">
        <v>43248.524052135646</v>
      </c>
      <c r="CT218" s="213">
        <v>1894704.367445989</v>
      </c>
      <c r="CU218" s="200">
        <v>760681.77693993796</v>
      </c>
      <c r="CV218" s="263">
        <v>2655386.1443859264</v>
      </c>
      <c r="CW218" s="236">
        <f>AL218/('BASES BCE'!M218*1000)</f>
        <v>1.0525950379823982E-2</v>
      </c>
      <c r="CX218" s="237">
        <f>AO218/('BASES BCE'!S218*1000)</f>
        <v>8.9889818765659501E-3</v>
      </c>
      <c r="CY218" s="237">
        <f>AR218/('BASES BCE'!Y218*1000)</f>
        <v>1.6385666139761657E-2</v>
      </c>
      <c r="CZ218" s="279">
        <f>AS218/('BASES BCE'!AE218*1000)</f>
        <v>2.3778189598431747E-2</v>
      </c>
      <c r="DA218" s="281">
        <v>84421</v>
      </c>
      <c r="DB218" s="285">
        <v>10364558.550000001</v>
      </c>
      <c r="DC218" s="286">
        <v>1821398.86</v>
      </c>
      <c r="DD218" s="286">
        <v>9770822.7799999993</v>
      </c>
      <c r="DE218" s="286">
        <v>1821398.86</v>
      </c>
      <c r="DF218" s="286">
        <v>180</v>
      </c>
      <c r="DG218" s="286">
        <v>22</v>
      </c>
      <c r="DH218" s="286">
        <v>11772</v>
      </c>
      <c r="DI218" s="286">
        <v>650</v>
      </c>
      <c r="DJ218" s="309">
        <v>340</v>
      </c>
      <c r="DK218" s="310">
        <v>2150.7113800000002</v>
      </c>
      <c r="DL218" s="315">
        <f t="shared" si="71"/>
        <v>66.989927769852585</v>
      </c>
      <c r="DM218" s="312">
        <f t="shared" si="72"/>
        <v>66.989927769852585</v>
      </c>
      <c r="DN218" s="312">
        <f t="shared" si="73"/>
        <v>66.989927769852585</v>
      </c>
      <c r="DO218" s="312">
        <f t="shared" si="62"/>
        <v>9.8400000096712184</v>
      </c>
      <c r="DP218" s="312">
        <f t="shared" si="63"/>
        <v>10.140830705047927</v>
      </c>
      <c r="DQ218" s="312">
        <f t="shared" si="64"/>
        <v>10.325885754135916</v>
      </c>
      <c r="DR218" s="312">
        <f t="shared" si="65"/>
        <v>10.499781704786441</v>
      </c>
      <c r="DS218" s="312">
        <f t="shared" si="66"/>
        <v>10.662983519434391</v>
      </c>
      <c r="DT218" s="316">
        <f t="shared" si="67"/>
        <v>10.815956160514666</v>
      </c>
    </row>
    <row r="219" spans="1:124" ht="30" x14ac:dyDescent="0.25">
      <c r="A219" s="191">
        <v>23</v>
      </c>
      <c r="B219" s="192" t="s">
        <v>357</v>
      </c>
      <c r="C219" s="2">
        <v>2301</v>
      </c>
      <c r="D219" s="7" t="s">
        <v>217</v>
      </c>
      <c r="E219" s="63">
        <v>32860776.999999981</v>
      </c>
      <c r="F219" s="41">
        <v>2592494</v>
      </c>
      <c r="G219" s="33">
        <v>822449</v>
      </c>
      <c r="H219" s="33">
        <v>1455882.9999999998</v>
      </c>
      <c r="I219" s="33">
        <v>156230588.85714301</v>
      </c>
      <c r="J219" s="33">
        <v>127477326.5714284</v>
      </c>
      <c r="K219" s="33">
        <v>15118150.571428584</v>
      </c>
      <c r="L219" s="33">
        <v>8153757.8571428759</v>
      </c>
      <c r="M219" s="33">
        <v>490088437.28571278</v>
      </c>
      <c r="N219" s="33">
        <v>77411554.571428373</v>
      </c>
      <c r="O219" s="33">
        <v>8261372.8571428396</v>
      </c>
      <c r="P219" s="65">
        <f t="shared" si="59"/>
        <v>887612014.57142687</v>
      </c>
      <c r="Q219" s="71">
        <v>26480.999999999993</v>
      </c>
      <c r="R219" s="72">
        <v>20626.999999999916</v>
      </c>
      <c r="S219" s="73">
        <f t="shared" si="60"/>
        <v>47107.999999999913</v>
      </c>
      <c r="T219" s="79">
        <v>2067738031.7142906</v>
      </c>
      <c r="U219" s="80">
        <v>43330639.714285687</v>
      </c>
      <c r="V219" s="80">
        <v>65280111.714285627</v>
      </c>
      <c r="W219" s="81">
        <f t="shared" si="61"/>
        <v>2176348783.1428618</v>
      </c>
      <c r="X219" s="83">
        <v>102180525.71428582</v>
      </c>
      <c r="Y219" s="85">
        <v>640837672.28571498</v>
      </c>
      <c r="Z219" s="86">
        <v>2802.0000000000005</v>
      </c>
      <c r="AA219" s="333">
        <v>368013</v>
      </c>
      <c r="AB219" s="333">
        <v>368013</v>
      </c>
      <c r="AC219" s="333">
        <v>368013</v>
      </c>
      <c r="AD219" s="92">
        <v>368013</v>
      </c>
      <c r="AE219" s="92">
        <v>387229</v>
      </c>
      <c r="AF219" s="92">
        <v>395133</v>
      </c>
      <c r="AG219" s="92">
        <v>403063</v>
      </c>
      <c r="AH219" s="92">
        <v>411009</v>
      </c>
      <c r="AI219" s="93">
        <v>418957</v>
      </c>
      <c r="AJ219" s="166">
        <v>899432.99000000011</v>
      </c>
      <c r="AK219" s="20">
        <v>4369321.6399999987</v>
      </c>
      <c r="AL219" s="21">
        <v>5627580.4100000011</v>
      </c>
      <c r="AM219" s="101">
        <v>12394729.950000005</v>
      </c>
      <c r="AN219" s="102">
        <v>11203431.979999991</v>
      </c>
      <c r="AO219" s="194">
        <v>26241405.759999998</v>
      </c>
      <c r="AP219" s="197">
        <v>14157147.940000001</v>
      </c>
      <c r="AQ219" s="195">
        <v>14684043.060000001</v>
      </c>
      <c r="AR219" s="219">
        <v>32506608.240000002</v>
      </c>
      <c r="AS219" s="222">
        <v>40608516.450000003</v>
      </c>
      <c r="AT219" s="220">
        <v>48020118.136100009</v>
      </c>
      <c r="AU219" s="240">
        <v>51349513.689800009</v>
      </c>
      <c r="AV219" s="247">
        <v>58862330.429999992</v>
      </c>
      <c r="AW219" s="248">
        <v>130095368.92</v>
      </c>
      <c r="AX219" s="241">
        <v>5317816.63</v>
      </c>
      <c r="AY219" s="173">
        <v>4520202.2300000004</v>
      </c>
      <c r="AZ219" s="173"/>
      <c r="BA219" s="173">
        <v>2159.86</v>
      </c>
      <c r="BB219" s="173"/>
      <c r="BC219" s="173">
        <v>9840178.7199999988</v>
      </c>
      <c r="BD219" s="173">
        <v>6264318.0800000001</v>
      </c>
      <c r="BE219" s="173">
        <v>2643672.2000000002</v>
      </c>
      <c r="BF219" s="173"/>
      <c r="BG219" s="173"/>
      <c r="BH219" s="173"/>
      <c r="BI219" s="174">
        <v>8907990.2800000012</v>
      </c>
      <c r="BJ219" s="176">
        <v>8285536.1499999994</v>
      </c>
      <c r="BK219" s="175">
        <v>8392487.4199999999</v>
      </c>
      <c r="BL219" s="175">
        <v>11373806.91</v>
      </c>
      <c r="BM219" s="175">
        <v>1822.52</v>
      </c>
      <c r="BN219" s="175">
        <v>28053652.999999996</v>
      </c>
      <c r="BO219" s="175">
        <v>7028473.3099999996</v>
      </c>
      <c r="BP219" s="175">
        <v>4151988.3200000003</v>
      </c>
      <c r="BQ219" s="175">
        <v>4953013.830000001</v>
      </c>
      <c r="BR219" s="175"/>
      <c r="BS219" s="177">
        <v>16133475.460000001</v>
      </c>
      <c r="BT219" s="181">
        <v>17646814.560000002</v>
      </c>
      <c r="BU219" s="182">
        <v>20294751.420000002</v>
      </c>
      <c r="BV219" s="182">
        <v>18938853.140000001</v>
      </c>
      <c r="BW219" s="182"/>
      <c r="BX219" s="182"/>
      <c r="BY219" s="182">
        <v>56880419.120000005</v>
      </c>
      <c r="BZ219" s="182">
        <v>8426616.0800000001</v>
      </c>
      <c r="CA219" s="182">
        <v>4201509.91</v>
      </c>
      <c r="CB219" s="182">
        <v>6184161.7200000007</v>
      </c>
      <c r="CC219" s="182"/>
      <c r="CD219" s="183">
        <v>18812287.710000001</v>
      </c>
      <c r="CE219" s="188">
        <v>9406836.4100000001</v>
      </c>
      <c r="CF219" s="187">
        <v>9163345.9399999976</v>
      </c>
      <c r="CG219" s="187"/>
      <c r="CH219" s="187"/>
      <c r="CI219" s="187">
        <f>SUM(CE219:CH219)</f>
        <v>18570182.349999998</v>
      </c>
      <c r="CJ219" s="187">
        <v>7391029.8600000003</v>
      </c>
      <c r="CK219" s="187">
        <v>4016824.8600000003</v>
      </c>
      <c r="CL219" s="187">
        <v>6389875.8799999999</v>
      </c>
      <c r="CM219" s="187"/>
      <c r="CN219" s="201">
        <f>SUM(CJ219:CM219)</f>
        <v>17797730.600000001</v>
      </c>
      <c r="CO219" s="251">
        <v>59983861.098014094</v>
      </c>
      <c r="CP219" s="250">
        <v>15289528.386707027</v>
      </c>
      <c r="CQ219" s="250">
        <v>75273389.484721139</v>
      </c>
      <c r="CR219" s="250">
        <v>57312044.823250212</v>
      </c>
      <c r="CS219" s="252">
        <v>2671816.2747638053</v>
      </c>
      <c r="CT219" s="213">
        <v>63506225.72850316</v>
      </c>
      <c r="CU219" s="200">
        <v>15289528.386707027</v>
      </c>
      <c r="CV219" s="263">
        <v>78795754.11521025</v>
      </c>
      <c r="CW219" s="236">
        <f>AL219/('BASES BCE'!M219*1000)</f>
        <v>6.4064137662446022E-3</v>
      </c>
      <c r="CX219" s="237">
        <f>AO219/('BASES BCE'!S219*1000)</f>
        <v>2.8738205876505531E-2</v>
      </c>
      <c r="CY219" s="237">
        <f>AR219/('BASES BCE'!Y219*1000)</f>
        <v>3.6396655903568928E-2</v>
      </c>
      <c r="CZ219" s="279">
        <f>AS219/('BASES BCE'!AE219*1000)</f>
        <v>4.2047733130669798E-2</v>
      </c>
      <c r="DA219" s="281">
        <v>4493021.9800000004</v>
      </c>
      <c r="DB219" s="285">
        <v>88079067.060000002</v>
      </c>
      <c r="DC219" s="286">
        <v>9863258.1899999995</v>
      </c>
      <c r="DD219" s="286">
        <v>71995102.859999999</v>
      </c>
      <c r="DE219" s="286">
        <v>4992392.7699999996</v>
      </c>
      <c r="DF219" s="286">
        <v>977</v>
      </c>
      <c r="DG219" s="286">
        <v>132</v>
      </c>
      <c r="DH219" s="286">
        <v>2012.31</v>
      </c>
      <c r="DI219" s="286">
        <v>1057</v>
      </c>
      <c r="DJ219" s="309"/>
      <c r="DK219" s="310">
        <v>3446.7828</v>
      </c>
      <c r="DL219" s="315">
        <f t="shared" si="71"/>
        <v>27.835232321572452</v>
      </c>
      <c r="DM219" s="312">
        <f t="shared" si="72"/>
        <v>27.835232321572452</v>
      </c>
      <c r="DN219" s="312">
        <f t="shared" si="73"/>
        <v>27.835232321572452</v>
      </c>
      <c r="DO219" s="312">
        <f t="shared" si="62"/>
        <v>106.77000012881578</v>
      </c>
      <c r="DP219" s="312">
        <f t="shared" si="63"/>
        <v>112.34505406026744</v>
      </c>
      <c r="DQ219" s="312">
        <f t="shared" si="64"/>
        <v>114.63820696795864</v>
      </c>
      <c r="DR219" s="312">
        <f t="shared" si="65"/>
        <v>116.93890314179356</v>
      </c>
      <c r="DS219" s="312">
        <f t="shared" si="66"/>
        <v>119.24424132556308</v>
      </c>
      <c r="DT219" s="316">
        <f t="shared" si="67"/>
        <v>121.55015976057442</v>
      </c>
    </row>
    <row r="220" spans="1:124" x14ac:dyDescent="0.25">
      <c r="A220" s="191">
        <v>24</v>
      </c>
      <c r="B220" s="192" t="s">
        <v>218</v>
      </c>
      <c r="C220" s="2">
        <v>2401</v>
      </c>
      <c r="D220" s="7" t="s">
        <v>218</v>
      </c>
      <c r="E220" s="63">
        <v>85523.999999999956</v>
      </c>
      <c r="F220" s="41">
        <v>63900</v>
      </c>
      <c r="G220" s="33">
        <v>83847</v>
      </c>
      <c r="H220" s="33">
        <v>28035</v>
      </c>
      <c r="I220" s="33">
        <v>25291258.571428604</v>
      </c>
      <c r="J220" s="33">
        <v>8534895.2857142836</v>
      </c>
      <c r="K220" s="33">
        <v>977175.2857142858</v>
      </c>
      <c r="L220" s="33">
        <v>448527.57142857165</v>
      </c>
      <c r="M220" s="33">
        <v>17649892.714285716</v>
      </c>
      <c r="N220" s="33">
        <v>2603813.7142857146</v>
      </c>
      <c r="O220" s="33">
        <v>807888.14285714214</v>
      </c>
      <c r="P220" s="65">
        <f t="shared" si="59"/>
        <v>56489233.285714321</v>
      </c>
      <c r="Q220" s="71">
        <v>4562</v>
      </c>
      <c r="R220" s="72">
        <v>3536.0000000000027</v>
      </c>
      <c r="S220" s="73">
        <f t="shared" si="60"/>
        <v>8098.0000000000027</v>
      </c>
      <c r="T220" s="79">
        <v>84760346.714285776</v>
      </c>
      <c r="U220" s="80">
        <v>4577648.5714285718</v>
      </c>
      <c r="V220" s="80">
        <v>15793821.285714284</v>
      </c>
      <c r="W220" s="81">
        <f t="shared" si="61"/>
        <v>105131816.57142863</v>
      </c>
      <c r="X220" s="83">
        <v>9845250.285714291</v>
      </c>
      <c r="Y220" s="85">
        <v>27610490.85714281</v>
      </c>
      <c r="Z220" s="86">
        <v>619</v>
      </c>
      <c r="AA220" s="333">
        <v>144076</v>
      </c>
      <c r="AB220" s="333">
        <v>144076</v>
      </c>
      <c r="AC220" s="333">
        <v>144076</v>
      </c>
      <c r="AD220" s="92">
        <v>144076</v>
      </c>
      <c r="AE220" s="92">
        <v>152340</v>
      </c>
      <c r="AF220" s="92">
        <v>156253</v>
      </c>
      <c r="AG220" s="92">
        <v>160203</v>
      </c>
      <c r="AH220" s="92">
        <v>164196</v>
      </c>
      <c r="AI220" s="93">
        <v>168219</v>
      </c>
      <c r="AJ220" s="166">
        <v>106210.68</v>
      </c>
      <c r="AK220" s="20">
        <v>307776.64999999997</v>
      </c>
      <c r="AL220" s="21">
        <v>482571.28999999992</v>
      </c>
      <c r="AM220" s="101">
        <v>1831621.6900000006</v>
      </c>
      <c r="AN220" s="102">
        <v>914644.15000000037</v>
      </c>
      <c r="AO220" s="194">
        <v>3085580.9600000014</v>
      </c>
      <c r="AP220" s="197">
        <v>2143629.1899999995</v>
      </c>
      <c r="AQ220" s="195">
        <v>1672657.1700000002</v>
      </c>
      <c r="AR220" s="219">
        <v>4278955.2299999986</v>
      </c>
      <c r="AS220" s="222">
        <v>6167445.9400000004</v>
      </c>
      <c r="AT220" s="220">
        <v>7506019.5024000015</v>
      </c>
      <c r="AU220" s="240">
        <v>9332388.2254999988</v>
      </c>
      <c r="AV220" s="247">
        <v>9043115.8200000022</v>
      </c>
      <c r="AW220" s="248">
        <v>38792064.07</v>
      </c>
      <c r="AX220" s="241">
        <v>6677.67</v>
      </c>
      <c r="AY220" s="173"/>
      <c r="AZ220" s="173"/>
      <c r="BA220" s="173"/>
      <c r="BB220" s="173"/>
      <c r="BC220" s="173">
        <v>6677.67</v>
      </c>
      <c r="BD220" s="171"/>
      <c r="BE220" s="171"/>
      <c r="BF220" s="171"/>
      <c r="BG220" s="171"/>
      <c r="BH220" s="171"/>
      <c r="BI220" s="172"/>
      <c r="BJ220" s="176">
        <v>17283.52</v>
      </c>
      <c r="BK220" s="175"/>
      <c r="BL220" s="175"/>
      <c r="BM220" s="175"/>
      <c r="BN220" s="175">
        <v>17283.52</v>
      </c>
      <c r="BO220" s="175"/>
      <c r="BP220" s="175"/>
      <c r="BQ220" s="175"/>
      <c r="BR220" s="175"/>
      <c r="BS220" s="177"/>
      <c r="BT220" s="181"/>
      <c r="BU220" s="182"/>
      <c r="BV220" s="182"/>
      <c r="BW220" s="182"/>
      <c r="BX220" s="182"/>
      <c r="BY220" s="182"/>
      <c r="BZ220" s="182"/>
      <c r="CA220" s="182"/>
      <c r="CB220" s="182"/>
      <c r="CC220" s="182"/>
      <c r="CD220" s="183"/>
      <c r="CE220" s="188"/>
      <c r="CF220" s="187"/>
      <c r="CG220" s="187"/>
      <c r="CH220" s="187"/>
      <c r="CI220" s="187"/>
      <c r="CJ220" s="187"/>
      <c r="CK220" s="187"/>
      <c r="CL220" s="187"/>
      <c r="CM220" s="187"/>
      <c r="CN220" s="201"/>
      <c r="CO220" s="251">
        <v>19407064.941065677</v>
      </c>
      <c r="CP220" s="250">
        <v>7809276.8582074614</v>
      </c>
      <c r="CQ220" s="250">
        <v>27216341.799273077</v>
      </c>
      <c r="CR220" s="250">
        <v>19080648.225975547</v>
      </c>
      <c r="CS220" s="252">
        <v>326416.71509010665</v>
      </c>
      <c r="CT220" s="213">
        <v>22061670.621486664</v>
      </c>
      <c r="CU220" s="200">
        <v>7809276.8582074614</v>
      </c>
      <c r="CV220" s="263">
        <v>29870947.479694135</v>
      </c>
      <c r="CW220" s="236">
        <f>AL220/('BASES BCE'!M220*1000)</f>
        <v>1.7093587711438506E-3</v>
      </c>
      <c r="CX220" s="237">
        <f>AO220/('BASES BCE'!S220*1000)</f>
        <v>9.776666311449975E-3</v>
      </c>
      <c r="CY220" s="237">
        <f>AR220/('BASES BCE'!Y220*1000)</f>
        <v>1.4883681695292299E-2</v>
      </c>
      <c r="CZ220" s="279">
        <f>AS220/('BASES BCE'!AE220*1000)</f>
        <v>2.4281612906981307E-2</v>
      </c>
      <c r="DA220" s="281">
        <v>1069300.94</v>
      </c>
      <c r="DB220" s="285">
        <v>31854354.719999999</v>
      </c>
      <c r="DC220" s="286">
        <v>5036827.59</v>
      </c>
      <c r="DD220" s="286">
        <v>25971635.600000001</v>
      </c>
      <c r="DE220" s="286">
        <v>1515393.74</v>
      </c>
      <c r="DF220" s="286">
        <v>356</v>
      </c>
      <c r="DG220" s="286">
        <v>30</v>
      </c>
      <c r="DH220" s="286">
        <v>42000</v>
      </c>
      <c r="DI220" s="286">
        <v>1792.5</v>
      </c>
      <c r="DJ220" s="309"/>
      <c r="DK220" s="310">
        <v>3597.4032499999998</v>
      </c>
      <c r="DL220" s="315">
        <f t="shared" si="71"/>
        <v>19.090158991767186</v>
      </c>
      <c r="DM220" s="312">
        <f t="shared" si="72"/>
        <v>19.090158991767186</v>
      </c>
      <c r="DN220" s="312">
        <f t="shared" si="73"/>
        <v>19.090158991767186</v>
      </c>
      <c r="DO220" s="312">
        <f>AD220/$DK220</f>
        <v>40.049999954828529</v>
      </c>
      <c r="DP220" s="312">
        <f t="shared" si="63"/>
        <v>42.347212534485813</v>
      </c>
      <c r="DQ220" s="312">
        <f t="shared" si="64"/>
        <v>43.434941579040384</v>
      </c>
      <c r="DR220" s="312">
        <f t="shared" si="65"/>
        <v>44.532955820285089</v>
      </c>
      <c r="DS220" s="312">
        <f t="shared" si="66"/>
        <v>45.64292312795348</v>
      </c>
      <c r="DT220" s="316">
        <f t="shared" si="67"/>
        <v>46.761229784289547</v>
      </c>
    </row>
    <row r="221" spans="1:124" x14ac:dyDescent="0.25">
      <c r="A221" s="193">
        <v>24</v>
      </c>
      <c r="B221" s="192" t="s">
        <v>218</v>
      </c>
      <c r="C221" s="2">
        <v>2402</v>
      </c>
      <c r="D221" s="7" t="s">
        <v>219</v>
      </c>
      <c r="E221" s="63">
        <v>2291654.9999999981</v>
      </c>
      <c r="F221" s="41">
        <v>352868</v>
      </c>
      <c r="G221" s="33">
        <v>133803</v>
      </c>
      <c r="H221" s="33">
        <v>6252</v>
      </c>
      <c r="I221" s="33">
        <v>50673381.000000015</v>
      </c>
      <c r="J221" s="33">
        <v>19538394.428571437</v>
      </c>
      <c r="K221" s="33">
        <v>4444901.0000000056</v>
      </c>
      <c r="L221" s="33">
        <v>1516457.1428571411</v>
      </c>
      <c r="M221" s="33">
        <v>224517061.85714298</v>
      </c>
      <c r="N221" s="33">
        <v>28656618.428571437</v>
      </c>
      <c r="O221" s="33">
        <v>1319789.9999999972</v>
      </c>
      <c r="P221" s="65">
        <f t="shared" si="59"/>
        <v>331159526.85714304</v>
      </c>
      <c r="Q221" s="71">
        <v>7187.9999999999982</v>
      </c>
      <c r="R221" s="72">
        <v>5735.9999999999873</v>
      </c>
      <c r="S221" s="73">
        <f t="shared" si="60"/>
        <v>12923.999999999985</v>
      </c>
      <c r="T221" s="79">
        <v>531972209.14285654</v>
      </c>
      <c r="U221" s="80">
        <v>4268672.5714285765</v>
      </c>
      <c r="V221" s="80">
        <v>16006208.999999991</v>
      </c>
      <c r="W221" s="81">
        <f t="shared" si="61"/>
        <v>552247090.71428514</v>
      </c>
      <c r="X221" s="83">
        <v>15342873.999999991</v>
      </c>
      <c r="Y221" s="85">
        <v>250016814.42857125</v>
      </c>
      <c r="Z221" s="86">
        <v>679.00000000000023</v>
      </c>
      <c r="AA221" s="333">
        <v>95942</v>
      </c>
      <c r="AB221" s="333">
        <v>95942</v>
      </c>
      <c r="AC221" s="333">
        <v>95942</v>
      </c>
      <c r="AD221" s="92">
        <v>95942</v>
      </c>
      <c r="AE221" s="92">
        <v>101040</v>
      </c>
      <c r="AF221" s="92">
        <v>102928</v>
      </c>
      <c r="AG221" s="92">
        <v>104812</v>
      </c>
      <c r="AH221" s="92">
        <v>106694</v>
      </c>
      <c r="AI221" s="93">
        <v>108565</v>
      </c>
      <c r="AJ221" s="166">
        <v>228905.37000000005</v>
      </c>
      <c r="AK221" s="20">
        <v>419320.16</v>
      </c>
      <c r="AL221" s="21">
        <v>703383.11</v>
      </c>
      <c r="AM221" s="101">
        <v>2496422.4899999998</v>
      </c>
      <c r="AN221" s="102">
        <v>2238750.1399999997</v>
      </c>
      <c r="AO221" s="194">
        <v>5196479.5299999993</v>
      </c>
      <c r="AP221" s="197">
        <v>2408439.48</v>
      </c>
      <c r="AQ221" s="195">
        <v>2200918.14</v>
      </c>
      <c r="AR221" s="219">
        <v>5230174.9600000009</v>
      </c>
      <c r="AS221" s="222">
        <v>6370676.2600000007</v>
      </c>
      <c r="AT221" s="220">
        <v>6715907.8520999989</v>
      </c>
      <c r="AU221" s="240">
        <v>8013989.290599999</v>
      </c>
      <c r="AV221" s="247">
        <v>8066542.1899999995</v>
      </c>
      <c r="AW221" s="248">
        <v>34370482.660000004</v>
      </c>
      <c r="AX221" s="241">
        <v>0</v>
      </c>
      <c r="AY221" s="173"/>
      <c r="AZ221" s="173"/>
      <c r="BA221" s="173"/>
      <c r="BB221" s="173"/>
      <c r="BC221" s="173">
        <v>0</v>
      </c>
      <c r="BD221" s="171"/>
      <c r="BE221" s="171"/>
      <c r="BF221" s="171"/>
      <c r="BG221" s="171"/>
      <c r="BH221" s="171"/>
      <c r="BI221" s="172"/>
      <c r="BJ221" s="176">
        <v>1</v>
      </c>
      <c r="BK221" s="175"/>
      <c r="BL221" s="175"/>
      <c r="BM221" s="175"/>
      <c r="BN221" s="175">
        <v>1</v>
      </c>
      <c r="BO221" s="175"/>
      <c r="BP221" s="175"/>
      <c r="BQ221" s="175"/>
      <c r="BR221" s="175"/>
      <c r="BS221" s="177"/>
      <c r="BT221" s="181"/>
      <c r="BU221" s="182"/>
      <c r="BV221" s="182"/>
      <c r="BW221" s="182"/>
      <c r="BX221" s="182"/>
      <c r="BY221" s="182"/>
      <c r="BZ221" s="182"/>
      <c r="CA221" s="182"/>
      <c r="CB221" s="182"/>
      <c r="CC221" s="182"/>
      <c r="CD221" s="183"/>
      <c r="CE221" s="188"/>
      <c r="CF221" s="187"/>
      <c r="CG221" s="187"/>
      <c r="CH221" s="187"/>
      <c r="CI221" s="187"/>
      <c r="CJ221" s="187"/>
      <c r="CK221" s="187"/>
      <c r="CL221" s="187"/>
      <c r="CM221" s="187"/>
      <c r="CN221" s="201"/>
      <c r="CO221" s="251">
        <v>11664157.820754819</v>
      </c>
      <c r="CP221" s="250">
        <v>3823426.7140914593</v>
      </c>
      <c r="CQ221" s="250">
        <v>15487584.53484627</v>
      </c>
      <c r="CR221" s="250">
        <v>11316242.49293831</v>
      </c>
      <c r="CS221" s="252">
        <v>347915.32781650126</v>
      </c>
      <c r="CT221" s="213">
        <v>13907206.191051599</v>
      </c>
      <c r="CU221" s="200">
        <v>3823426.7140914593</v>
      </c>
      <c r="CV221" s="263">
        <v>17730632.905143071</v>
      </c>
      <c r="CW221" s="236">
        <f>AL221/('BASES BCE'!M221*1000)</f>
        <v>1.487019340653724E-3</v>
      </c>
      <c r="CX221" s="237">
        <f>AO221/('BASES BCE'!S221*1000)</f>
        <v>1.090575949997338E-2</v>
      </c>
      <c r="CY221" s="237">
        <f>AR221/('BASES BCE'!Y221*1000)</f>
        <v>1.3864335631810734E-2</v>
      </c>
      <c r="CZ221" s="279">
        <f>AS221/('BASES BCE'!AE221*1000)</f>
        <v>1.8781735991127993E-2</v>
      </c>
      <c r="DA221" s="281">
        <v>684123.81</v>
      </c>
      <c r="DB221" s="285">
        <v>21741199.390000001</v>
      </c>
      <c r="DC221" s="286">
        <v>3278846.91</v>
      </c>
      <c r="DD221" s="286">
        <v>15481437.800000001</v>
      </c>
      <c r="DE221" s="286">
        <v>1591612.46</v>
      </c>
      <c r="DF221" s="286">
        <v>474</v>
      </c>
      <c r="DG221" s="286">
        <v>30</v>
      </c>
      <c r="DH221" s="286">
        <v>37830.239999999998</v>
      </c>
      <c r="DI221" s="286">
        <v>9999.8700000000008</v>
      </c>
      <c r="DJ221" s="309"/>
      <c r="DK221" s="310">
        <v>24.980016923777999</v>
      </c>
      <c r="DL221" s="315">
        <f t="shared" si="71"/>
        <v>1224.5179741385236</v>
      </c>
      <c r="DM221" s="312">
        <f t="shared" si="72"/>
        <v>1247.9904320693306</v>
      </c>
      <c r="DN221" s="312">
        <f t="shared" si="73"/>
        <v>1271.946257307105</v>
      </c>
      <c r="DO221" s="312">
        <f>AD220/$DK221</f>
        <v>5767.6502157553314</v>
      </c>
      <c r="DP221" s="312">
        <f t="shared" si="63"/>
        <v>4044.8331283483626</v>
      </c>
      <c r="DQ221" s="312">
        <f t="shared" si="64"/>
        <v>4120.4135415146502</v>
      </c>
      <c r="DR221" s="312">
        <f t="shared" si="65"/>
        <v>4195.8338266869414</v>
      </c>
      <c r="DS221" s="312">
        <f t="shared" si="66"/>
        <v>4271.1740478622341</v>
      </c>
      <c r="DT221" s="316">
        <f t="shared" si="67"/>
        <v>4346.0739170540373</v>
      </c>
    </row>
    <row r="222" spans="1:124" ht="15.75" thickBot="1" x14ac:dyDescent="0.3">
      <c r="A222" s="193">
        <v>24</v>
      </c>
      <c r="B222" s="192" t="s">
        <v>218</v>
      </c>
      <c r="C222" s="2">
        <v>2403</v>
      </c>
      <c r="D222" s="7" t="s">
        <v>220</v>
      </c>
      <c r="E222" s="63">
        <v>1046913.9999999998</v>
      </c>
      <c r="F222" s="41">
        <v>51966</v>
      </c>
      <c r="G222" s="33">
        <v>92238</v>
      </c>
      <c r="H222" s="33">
        <v>217199</v>
      </c>
      <c r="I222" s="33">
        <v>25224309.571428575</v>
      </c>
      <c r="J222" s="33">
        <v>16200993.285714278</v>
      </c>
      <c r="K222" s="33">
        <v>2430187.2857142864</v>
      </c>
      <c r="L222" s="33">
        <v>3050931.5714285732</v>
      </c>
      <c r="M222" s="33">
        <v>166818576.99999997</v>
      </c>
      <c r="N222" s="33">
        <v>8961806.1428571343</v>
      </c>
      <c r="O222" s="33">
        <v>2214567.0000000009</v>
      </c>
      <c r="P222" s="65">
        <f t="shared" si="59"/>
        <v>225262774.85714281</v>
      </c>
      <c r="Q222" s="71">
        <v>4293</v>
      </c>
      <c r="R222" s="72">
        <v>3513.0000000000041</v>
      </c>
      <c r="S222" s="73">
        <f t="shared" si="60"/>
        <v>7806.0000000000036</v>
      </c>
      <c r="T222" s="79">
        <v>347267231.85714281</v>
      </c>
      <c r="U222" s="80">
        <v>6908076.1428571418</v>
      </c>
      <c r="V222" s="80">
        <v>8499487.0000000019</v>
      </c>
      <c r="W222" s="81">
        <f t="shared" si="61"/>
        <v>362674794.99999994</v>
      </c>
      <c r="X222" s="83">
        <v>22476231.999999996</v>
      </c>
      <c r="Y222" s="85">
        <v>188500689.14285657</v>
      </c>
      <c r="Z222" s="86">
        <v>376.00000000000011</v>
      </c>
      <c r="AA222" s="333">
        <v>68675</v>
      </c>
      <c r="AB222" s="333">
        <v>68675</v>
      </c>
      <c r="AC222" s="333">
        <v>68675</v>
      </c>
      <c r="AD222" s="92">
        <v>68675</v>
      </c>
      <c r="AE222" s="92">
        <v>72835</v>
      </c>
      <c r="AF222" s="92">
        <v>75095</v>
      </c>
      <c r="AG222" s="92">
        <v>77393</v>
      </c>
      <c r="AH222" s="92">
        <v>79734</v>
      </c>
      <c r="AI222" s="93">
        <v>82112</v>
      </c>
      <c r="AJ222" s="166">
        <v>44765.100000000006</v>
      </c>
      <c r="AK222" s="20">
        <v>93968.169999999984</v>
      </c>
      <c r="AL222" s="21">
        <v>188825.82</v>
      </c>
      <c r="AM222" s="101">
        <v>1261925.56</v>
      </c>
      <c r="AN222" s="102">
        <v>1157082.0099999998</v>
      </c>
      <c r="AO222" s="194">
        <v>2923674.29</v>
      </c>
      <c r="AP222" s="197">
        <v>1209168.72</v>
      </c>
      <c r="AQ222" s="195">
        <v>1502365.4900000005</v>
      </c>
      <c r="AR222" s="219">
        <v>3352737.620000001</v>
      </c>
      <c r="AS222" s="222">
        <v>4347618.25</v>
      </c>
      <c r="AT222" s="220">
        <v>5033836.2026999984</v>
      </c>
      <c r="AU222" s="240">
        <v>6859931.5365000004</v>
      </c>
      <c r="AV222" s="247">
        <v>18024173.77</v>
      </c>
      <c r="AW222" s="248">
        <v>28606717.670000002</v>
      </c>
      <c r="AX222" s="242"/>
      <c r="AY222" s="171"/>
      <c r="AZ222" s="171"/>
      <c r="BA222" s="171"/>
      <c r="BB222" s="171"/>
      <c r="BC222" s="171"/>
      <c r="BD222" s="171"/>
      <c r="BE222" s="171"/>
      <c r="BF222" s="171"/>
      <c r="BG222" s="171"/>
      <c r="BH222" s="171"/>
      <c r="BI222" s="172"/>
      <c r="BJ222" s="176"/>
      <c r="BK222" s="175"/>
      <c r="BL222" s="175"/>
      <c r="BM222" s="175"/>
      <c r="BN222" s="175"/>
      <c r="BO222" s="175"/>
      <c r="BP222" s="175"/>
      <c r="BQ222" s="175"/>
      <c r="BR222" s="175"/>
      <c r="BS222" s="177"/>
      <c r="BT222" s="181"/>
      <c r="BU222" s="182"/>
      <c r="BV222" s="182"/>
      <c r="BW222" s="182"/>
      <c r="BX222" s="182"/>
      <c r="BY222" s="182"/>
      <c r="BZ222" s="182"/>
      <c r="CA222" s="182"/>
      <c r="CB222" s="182"/>
      <c r="CC222" s="182"/>
      <c r="CD222" s="183"/>
      <c r="CE222" s="188"/>
      <c r="CF222" s="187"/>
      <c r="CG222" s="187"/>
      <c r="CH222" s="187"/>
      <c r="CI222" s="187"/>
      <c r="CJ222" s="187"/>
      <c r="CK222" s="187"/>
      <c r="CL222" s="187"/>
      <c r="CM222" s="187"/>
      <c r="CN222" s="201"/>
      <c r="CO222" s="251">
        <v>6737501.7712139376</v>
      </c>
      <c r="CP222" s="250">
        <v>2841606.5772102433</v>
      </c>
      <c r="CQ222" s="250">
        <v>9579108.3484241869</v>
      </c>
      <c r="CR222" s="250">
        <v>6555077.4193557603</v>
      </c>
      <c r="CS222" s="252">
        <v>182424.35185818441</v>
      </c>
      <c r="CT222" s="213">
        <v>8013333.2989439797</v>
      </c>
      <c r="CU222" s="200">
        <v>2841606.5772102433</v>
      </c>
      <c r="CV222" s="263">
        <v>10854939.876154216</v>
      </c>
      <c r="CW222" s="236">
        <f>AL222/('BASES BCE'!M222*1000)</f>
        <v>9.7457364049924192E-4</v>
      </c>
      <c r="CX222" s="237">
        <f>AO222/('BASES BCE'!S222*1000)</f>
        <v>1.3135639584436773E-2</v>
      </c>
      <c r="CY222" s="237">
        <f>AR222/('BASES BCE'!Y222*1000)</f>
        <v>1.5231701220042046E-2</v>
      </c>
      <c r="CZ222" s="279">
        <f>AS222/('BASES BCE'!AE222*1000)</f>
        <v>2.1478279072090777E-2</v>
      </c>
      <c r="DA222" s="281">
        <v>591143.53</v>
      </c>
      <c r="DB222" s="285">
        <v>18278715</v>
      </c>
      <c r="DC222" s="286">
        <v>2734941.51</v>
      </c>
      <c r="DD222" s="286">
        <v>16703832.82</v>
      </c>
      <c r="DE222" s="286">
        <v>751143.53</v>
      </c>
      <c r="DF222" s="286">
        <v>378</v>
      </c>
      <c r="DG222" s="286">
        <v>51</v>
      </c>
      <c r="DH222" s="286"/>
      <c r="DI222" s="286">
        <v>717.39</v>
      </c>
      <c r="DJ222" s="309"/>
      <c r="DK222" s="310">
        <v>68.169861327562998</v>
      </c>
      <c r="DL222" s="315">
        <f t="shared" si="71"/>
        <v>200843.06014488373</v>
      </c>
      <c r="DM222" s="312">
        <f t="shared" si="72"/>
        <v>204581.98971320782</v>
      </c>
      <c r="DN222" s="312">
        <f t="shared" si="73"/>
        <v>208453.23723046164</v>
      </c>
      <c r="DO222" s="312">
        <f>AD221/$DK222</f>
        <v>1407.3961444484844</v>
      </c>
      <c r="DP222" s="312">
        <f t="shared" si="63"/>
        <v>1068.4340349472113</v>
      </c>
      <c r="DQ222" s="312">
        <f t="shared" si="64"/>
        <v>1101.5865154714195</v>
      </c>
      <c r="DR222" s="312">
        <f t="shared" si="65"/>
        <v>1135.2964270840878</v>
      </c>
      <c r="DS222" s="312">
        <f t="shared" si="66"/>
        <v>1169.6371159810662</v>
      </c>
      <c r="DT222" s="316">
        <f t="shared" si="67"/>
        <v>1204.5205667273347</v>
      </c>
    </row>
    <row r="223" spans="1:124" ht="30" x14ac:dyDescent="0.25">
      <c r="A223" s="323">
        <v>90</v>
      </c>
      <c r="B223" s="324" t="s">
        <v>522</v>
      </c>
      <c r="C223" s="325"/>
      <c r="D223" s="325"/>
      <c r="E223" s="63">
        <v>2918</v>
      </c>
      <c r="F223" s="41">
        <v>0</v>
      </c>
      <c r="G223" s="33">
        <v>1160</v>
      </c>
      <c r="H223" s="33">
        <v>0</v>
      </c>
      <c r="I223" s="33">
        <v>1886061.142857143</v>
      </c>
      <c r="J223" s="33">
        <v>947520.14285714272</v>
      </c>
      <c r="K223" s="33">
        <v>27860.857142857138</v>
      </c>
      <c r="L223" s="33">
        <v>56183.857142857109</v>
      </c>
      <c r="M223" s="33">
        <v>4815831.4285714272</v>
      </c>
      <c r="N223" s="33">
        <v>225597.85714285728</v>
      </c>
      <c r="O223" s="33">
        <v>73380.000000000015</v>
      </c>
      <c r="P223" s="65">
        <v>8033595.2857142845</v>
      </c>
      <c r="Q223" s="71">
        <v>388</v>
      </c>
      <c r="R223" s="72">
        <v>391.00000000000023</v>
      </c>
      <c r="S223" s="73">
        <v>779.00000000000023</v>
      </c>
      <c r="T223" s="79">
        <v>10703496</v>
      </c>
      <c r="U223" s="80">
        <v>22276</v>
      </c>
      <c r="V223" s="80">
        <v>413439.00000000017</v>
      </c>
      <c r="W223" s="81">
        <v>11139211</v>
      </c>
      <c r="X223" s="83">
        <v>725096</v>
      </c>
      <c r="Y223" s="85">
        <v>5847396.2857142836</v>
      </c>
      <c r="Z223" s="86">
        <v>0</v>
      </c>
      <c r="AA223" s="333">
        <v>30588.479717450671</v>
      </c>
      <c r="AB223" s="333">
        <v>31174.822113804898</v>
      </c>
      <c r="AC223" s="333">
        <v>31773.239033667567</v>
      </c>
      <c r="AD223" s="92">
        <v>33754</v>
      </c>
      <c r="AE223" s="92">
        <v>34547</v>
      </c>
      <c r="AF223" s="92">
        <v>35348</v>
      </c>
      <c r="AG223" s="92">
        <v>36153</v>
      </c>
      <c r="AH223" s="92">
        <v>36967</v>
      </c>
      <c r="AI223" s="93">
        <v>37784</v>
      </c>
      <c r="AJ223" s="166">
        <v>3587021.38</v>
      </c>
      <c r="AK223" s="20">
        <v>6126683</v>
      </c>
      <c r="AL223" s="21">
        <v>31103940.720000003</v>
      </c>
      <c r="AM223" s="101">
        <v>5060512.0999999996</v>
      </c>
      <c r="AN223" s="102">
        <v>21277189.449999999</v>
      </c>
      <c r="AO223" s="194">
        <v>49938275.059999987</v>
      </c>
      <c r="AP223" s="197">
        <v>4731286.74</v>
      </c>
      <c r="AQ223" s="195">
        <v>12564052.609999999</v>
      </c>
      <c r="AR223" s="219">
        <v>46506602.450000003</v>
      </c>
      <c r="AS223" s="222">
        <v>47030851.910000332</v>
      </c>
      <c r="AT223" s="220">
        <v>65106916.592699982</v>
      </c>
      <c r="AU223" s="240">
        <v>65264371.6646</v>
      </c>
      <c r="AV223" s="245">
        <v>0</v>
      </c>
      <c r="AW223" s="246">
        <v>0</v>
      </c>
      <c r="AX223" s="241">
        <v>12360592.91</v>
      </c>
      <c r="AY223" s="173">
        <v>7560688.7799999993</v>
      </c>
      <c r="AZ223" s="173">
        <v>0</v>
      </c>
      <c r="BA223" s="173">
        <v>0</v>
      </c>
      <c r="BB223" s="173">
        <v>0</v>
      </c>
      <c r="BC223" s="173">
        <v>19921281.690000001</v>
      </c>
      <c r="BD223" s="173">
        <v>18379521.759999998</v>
      </c>
      <c r="BE223" s="173">
        <v>3402135.04</v>
      </c>
      <c r="BF223" s="173">
        <v>0</v>
      </c>
      <c r="BG223" s="173">
        <v>0</v>
      </c>
      <c r="BH223" s="173">
        <v>0</v>
      </c>
      <c r="BI223" s="174">
        <v>21781656.799999997</v>
      </c>
      <c r="BJ223" s="176">
        <v>16324626.560000002</v>
      </c>
      <c r="BK223" s="175">
        <v>10010513.91</v>
      </c>
      <c r="BL223" s="175">
        <v>666646.59</v>
      </c>
      <c r="BM223" s="175">
        <v>0</v>
      </c>
      <c r="BN223" s="175">
        <v>27001787.060000002</v>
      </c>
      <c r="BO223" s="175">
        <v>23360672.710000001</v>
      </c>
      <c r="BP223" s="175">
        <v>4926189.57</v>
      </c>
      <c r="BQ223" s="175">
        <v>450118.70999999996</v>
      </c>
      <c r="BR223" s="175">
        <v>0</v>
      </c>
      <c r="BS223" s="177">
        <v>28736980.990000002</v>
      </c>
      <c r="BT223" s="181">
        <v>32505148.660000004</v>
      </c>
      <c r="BU223" s="182">
        <v>27572236.140000001</v>
      </c>
      <c r="BV223" s="182">
        <v>3139250.26</v>
      </c>
      <c r="BW223" s="182">
        <v>0</v>
      </c>
      <c r="BX223" s="182">
        <v>12976723.370000003</v>
      </c>
      <c r="BY223" s="182">
        <v>63216635.06000001</v>
      </c>
      <c r="BZ223" s="182">
        <v>25476272.34</v>
      </c>
      <c r="CA223" s="182">
        <v>5816373.8100000005</v>
      </c>
      <c r="CB223" s="182">
        <v>1240457.46</v>
      </c>
      <c r="CC223" s="182">
        <v>0</v>
      </c>
      <c r="CD223" s="183">
        <v>32533103.609999999</v>
      </c>
      <c r="CE223" s="188">
        <v>20883851.999999996</v>
      </c>
      <c r="CF223" s="198">
        <v>17067416.830000009</v>
      </c>
      <c r="CG223" s="187">
        <v>0</v>
      </c>
      <c r="CH223" s="187">
        <v>0</v>
      </c>
      <c r="CI223" s="187">
        <v>37951268.830000006</v>
      </c>
      <c r="CJ223" s="187">
        <v>34979925.68</v>
      </c>
      <c r="CK223" s="187">
        <v>6694956.6600000001</v>
      </c>
      <c r="CL223" s="187">
        <v>1014920.86</v>
      </c>
      <c r="CM223" s="187">
        <v>0</v>
      </c>
      <c r="CN223" s="201">
        <v>42689803.200000003</v>
      </c>
      <c r="CO223" s="251">
        <v>0</v>
      </c>
      <c r="CP223" s="250">
        <v>0</v>
      </c>
      <c r="CQ223" s="250">
        <v>0</v>
      </c>
      <c r="CR223" s="250">
        <v>0</v>
      </c>
      <c r="CS223" s="252">
        <v>0</v>
      </c>
      <c r="CT223" s="213">
        <v>0</v>
      </c>
      <c r="CU223" s="200">
        <v>0</v>
      </c>
      <c r="CV223" s="263">
        <v>0</v>
      </c>
      <c r="CW223" s="236"/>
      <c r="CX223" s="237"/>
      <c r="CY223" s="237"/>
      <c r="CZ223" s="279"/>
      <c r="DA223" s="281">
        <v>0</v>
      </c>
      <c r="DB223" s="285">
        <v>0</v>
      </c>
      <c r="DC223" s="286">
        <v>0</v>
      </c>
      <c r="DD223" s="286">
        <v>0</v>
      </c>
      <c r="DE223" s="286">
        <v>0</v>
      </c>
      <c r="DF223" s="286">
        <v>0</v>
      </c>
      <c r="DG223" s="286">
        <v>0</v>
      </c>
      <c r="DH223" s="286">
        <v>0</v>
      </c>
      <c r="DI223" s="286">
        <v>0</v>
      </c>
      <c r="DJ223" s="309">
        <v>0</v>
      </c>
      <c r="DK223" s="310">
        <v>783.13246184292598</v>
      </c>
      <c r="DL223" s="315">
        <v>40.850049715365373</v>
      </c>
      <c r="DM223" s="312">
        <v>41.584280548610195</v>
      </c>
      <c r="DN223" s="312">
        <v>42.328726767361026</v>
      </c>
      <c r="DO223" s="312">
        <v>43.101265296253409</v>
      </c>
      <c r="DP223" s="312">
        <v>44.113865384537135</v>
      </c>
      <c r="DQ223" s="312">
        <v>45.136680858326876</v>
      </c>
      <c r="DR223" s="312">
        <v>46.164604024869625</v>
      </c>
      <c r="DS223" s="312">
        <v>47.204019500106646</v>
      </c>
      <c r="DT223" s="316">
        <v>48.247265744908418</v>
      </c>
    </row>
    <row r="224" spans="1:124" ht="18" thickBot="1" x14ac:dyDescent="0.35">
      <c r="C224" s="3" t="s">
        <v>224</v>
      </c>
      <c r="D224" s="8"/>
      <c r="E224" s="64">
        <f t="shared" ref="E224:AJ224" si="74">SUM(E2:E223)</f>
        <v>932873129.00000024</v>
      </c>
      <c r="F224" s="45">
        <f t="shared" si="74"/>
        <v>231635724</v>
      </c>
      <c r="G224" s="46">
        <f t="shared" si="74"/>
        <v>134114077</v>
      </c>
      <c r="H224" s="46">
        <f t="shared" si="74"/>
        <v>85112480.00000003</v>
      </c>
      <c r="I224" s="46">
        <f t="shared" si="74"/>
        <v>13725935508.714279</v>
      </c>
      <c r="J224" s="46">
        <f t="shared" si="74"/>
        <v>12990397238.000031</v>
      </c>
      <c r="K224" s="46">
        <f t="shared" si="74"/>
        <v>1444449193.9999979</v>
      </c>
      <c r="L224" s="46">
        <f t="shared" si="74"/>
        <v>1760081537.0000026</v>
      </c>
      <c r="M224" s="46">
        <f t="shared" si="74"/>
        <v>29011067609.857056</v>
      </c>
      <c r="N224" s="46">
        <f t="shared" si="74"/>
        <v>9783410544.8571453</v>
      </c>
      <c r="O224" s="46">
        <f t="shared" si="74"/>
        <v>626724165.14285839</v>
      </c>
      <c r="P224" s="47">
        <f t="shared" si="74"/>
        <v>69792928078.57135</v>
      </c>
      <c r="Q224" s="74">
        <f t="shared" si="74"/>
        <v>1157894.0000000005</v>
      </c>
      <c r="R224" s="75">
        <f t="shared" si="74"/>
        <v>901609.99999999965</v>
      </c>
      <c r="S224" s="76">
        <f t="shared" si="74"/>
        <v>2059504.0000000002</v>
      </c>
      <c r="T224" s="66">
        <f t="shared" si="74"/>
        <v>145865023631.00015</v>
      </c>
      <c r="U224" s="67">
        <f t="shared" si="74"/>
        <v>5185710226.4285746</v>
      </c>
      <c r="V224" s="67">
        <f t="shared" si="74"/>
        <v>10601954507.99999</v>
      </c>
      <c r="W224" s="68">
        <f t="shared" si="74"/>
        <v>161652688365.42874</v>
      </c>
      <c r="X224" s="84">
        <f t="shared" si="74"/>
        <v>50060189048.857155</v>
      </c>
      <c r="Y224" s="82">
        <f t="shared" si="74"/>
        <v>45205995578.857094</v>
      </c>
      <c r="Z224" s="88">
        <f t="shared" si="74"/>
        <v>127068.99999999994</v>
      </c>
      <c r="AA224" s="109">
        <f>SUM(AA2:AA223)</f>
        <v>13691443.558680119</v>
      </c>
      <c r="AB224" s="94">
        <f t="shared" ref="AB224:AC224" si="75">SUM(AB2:AB223)</f>
        <v>13946325.868866296</v>
      </c>
      <c r="AC224" s="94">
        <f t="shared" si="75"/>
        <v>14210228.275282163</v>
      </c>
      <c r="AD224" s="94">
        <f t="shared" si="74"/>
        <v>14484869</v>
      </c>
      <c r="AE224" s="94">
        <f t="shared" si="74"/>
        <v>15266431</v>
      </c>
      <c r="AF224" s="94">
        <f t="shared" si="74"/>
        <v>15520973</v>
      </c>
      <c r="AG224" s="94">
        <f t="shared" si="74"/>
        <v>15774749</v>
      </c>
      <c r="AH224" s="94">
        <f t="shared" si="74"/>
        <v>16027466</v>
      </c>
      <c r="AI224" s="95">
        <f t="shared" si="74"/>
        <v>16278844</v>
      </c>
      <c r="AJ224" s="167">
        <f t="shared" si="74"/>
        <v>2293542945.2399998</v>
      </c>
      <c r="AK224" s="98">
        <f t="shared" ref="AK224:BP224" si="76">SUM(AK2:AK223)</f>
        <v>3438282540.3200002</v>
      </c>
      <c r="AL224" s="99">
        <f t="shared" si="76"/>
        <v>6395573738.5400028</v>
      </c>
      <c r="AM224" s="103">
        <f t="shared" si="76"/>
        <v>2478351290.3799987</v>
      </c>
      <c r="AN224" s="104">
        <f t="shared" si="76"/>
        <v>3418351300.6100006</v>
      </c>
      <c r="AO224" s="196">
        <f t="shared" si="76"/>
        <v>6763735520.6500034</v>
      </c>
      <c r="AP224" s="106">
        <f t="shared" si="76"/>
        <v>2416747073.309999</v>
      </c>
      <c r="AQ224" s="107">
        <f t="shared" si="76"/>
        <v>4163101188.7000008</v>
      </c>
      <c r="AR224" s="164">
        <f t="shared" si="76"/>
        <v>8056381817.5000029</v>
      </c>
      <c r="AS224" s="217">
        <f t="shared" si="76"/>
        <v>9560993789.9460049</v>
      </c>
      <c r="AT224" s="221">
        <f t="shared" si="76"/>
        <v>10788798846.1408</v>
      </c>
      <c r="AU224" s="218">
        <f t="shared" si="76"/>
        <v>10493401449.728804</v>
      </c>
      <c r="AV224" s="243">
        <f t="shared" si="76"/>
        <v>4694571470.6200008</v>
      </c>
      <c r="AW224" s="244">
        <f t="shared" si="76"/>
        <v>5869896205.75</v>
      </c>
      <c r="AX224" s="168">
        <f t="shared" si="76"/>
        <v>10568633888.959997</v>
      </c>
      <c r="AY224" s="169">
        <f t="shared" si="76"/>
        <v>1831367262.5899992</v>
      </c>
      <c r="AZ224" s="169">
        <f t="shared" si="76"/>
        <v>1785535677.4699998</v>
      </c>
      <c r="BA224" s="169">
        <f t="shared" si="76"/>
        <v>277997681.47000009</v>
      </c>
      <c r="BB224" s="169">
        <f t="shared" si="76"/>
        <v>878994843.23000014</v>
      </c>
      <c r="BC224" s="169">
        <f t="shared" si="76"/>
        <v>15342529353.719999</v>
      </c>
      <c r="BD224" s="169">
        <f t="shared" si="76"/>
        <v>11049522734.33</v>
      </c>
      <c r="BE224" s="169">
        <f t="shared" si="76"/>
        <v>846435654.28000009</v>
      </c>
      <c r="BF224" s="169">
        <f t="shared" si="76"/>
        <v>30925582.039999999</v>
      </c>
      <c r="BG224" s="169">
        <f t="shared" si="76"/>
        <v>194669764.59999999</v>
      </c>
      <c r="BH224" s="169">
        <f t="shared" si="76"/>
        <v>5832304.790000001</v>
      </c>
      <c r="BI224" s="170">
        <f t="shared" si="76"/>
        <v>12127386040.039999</v>
      </c>
      <c r="BJ224" s="178">
        <f t="shared" si="76"/>
        <v>13684863998.709995</v>
      </c>
      <c r="BK224" s="179">
        <f t="shared" si="76"/>
        <v>2536763853.2899985</v>
      </c>
      <c r="BL224" s="179">
        <f t="shared" si="76"/>
        <v>3104759654.7399993</v>
      </c>
      <c r="BM224" s="179">
        <f t="shared" si="76"/>
        <v>339959365.90999997</v>
      </c>
      <c r="BN224" s="179">
        <f t="shared" si="76"/>
        <v>19666346872.650002</v>
      </c>
      <c r="BO224" s="179">
        <f t="shared" si="76"/>
        <v>18426186530.560005</v>
      </c>
      <c r="BP224" s="179">
        <f t="shared" si="76"/>
        <v>2356890383.3799996</v>
      </c>
      <c r="BQ224" s="179">
        <f t="shared" ref="BQ224:CE224" si="77">SUM(BQ2:BQ223)</f>
        <v>1838609673.1099994</v>
      </c>
      <c r="BR224" s="179">
        <f t="shared" si="77"/>
        <v>431527765.91000003</v>
      </c>
      <c r="BS224" s="180">
        <f t="shared" si="77"/>
        <v>23053214352.959999</v>
      </c>
      <c r="BT224" s="184">
        <f t="shared" si="77"/>
        <v>31288452911.599995</v>
      </c>
      <c r="BU224" s="185">
        <f t="shared" si="77"/>
        <v>6248113066.1999969</v>
      </c>
      <c r="BV224" s="185">
        <f t="shared" si="77"/>
        <v>6052034164.0799999</v>
      </c>
      <c r="BW224" s="185">
        <f t="shared" si="77"/>
        <v>385233805.92000002</v>
      </c>
      <c r="BX224" s="185">
        <f t="shared" si="77"/>
        <v>6099761597.8400002</v>
      </c>
      <c r="BY224" s="185">
        <f t="shared" si="77"/>
        <v>50387265731.620003</v>
      </c>
      <c r="BZ224" s="185">
        <f t="shared" si="77"/>
        <v>21583559287.369987</v>
      </c>
      <c r="CA224" s="185">
        <f t="shared" si="77"/>
        <v>2834164981.6399984</v>
      </c>
      <c r="CB224" s="185">
        <f t="shared" si="77"/>
        <v>2809968166.0599985</v>
      </c>
      <c r="CC224" s="185">
        <f t="shared" si="77"/>
        <v>475891027.06999999</v>
      </c>
      <c r="CD224" s="186">
        <f t="shared" si="77"/>
        <v>27710516919.70998</v>
      </c>
      <c r="CE224" s="189">
        <f t="shared" si="77"/>
        <v>14907503207.320002</v>
      </c>
      <c r="CF224" s="199"/>
      <c r="CG224" s="190">
        <f>SUM(CG2:CG223)</f>
        <v>1496556193.3100007</v>
      </c>
      <c r="CH224" s="190">
        <f>SUM(CH2:CH223)</f>
        <v>122286612.91000003</v>
      </c>
      <c r="CI224" s="190">
        <f>SUM(CI2:CI223)</f>
        <v>20048957124.82</v>
      </c>
      <c r="CJ224" s="190">
        <f>SUM(CJ2:CJ223)</f>
        <v>24202791458.289993</v>
      </c>
      <c r="CK224" s="190"/>
      <c r="CL224" s="190">
        <f t="shared" ref="CL224:CV224" si="78">SUM(CL2:CL223)</f>
        <v>3257241350.4100018</v>
      </c>
      <c r="CM224" s="190">
        <f t="shared" si="78"/>
        <v>535218031.76999998</v>
      </c>
      <c r="CN224" s="202">
        <f t="shared" si="78"/>
        <v>31482707999.059982</v>
      </c>
      <c r="CO224" s="253">
        <f t="shared" si="78"/>
        <v>2452628549.5221539</v>
      </c>
      <c r="CP224" s="254">
        <f t="shared" si="78"/>
        <v>723715751.86559856</v>
      </c>
      <c r="CQ224" s="254">
        <f t="shared" si="78"/>
        <v>3176344301.387753</v>
      </c>
      <c r="CR224" s="255">
        <f t="shared" si="78"/>
        <v>2393571815.6901331</v>
      </c>
      <c r="CS224" s="256">
        <f t="shared" si="78"/>
        <v>59056733.832021475</v>
      </c>
      <c r="CT224" s="214">
        <f t="shared" si="78"/>
        <v>2779199821.0898523</v>
      </c>
      <c r="CU224" s="215">
        <f t="shared" si="78"/>
        <v>723715751.86559856</v>
      </c>
      <c r="CV224" s="267">
        <f t="shared" si="78"/>
        <v>3502915572.955452</v>
      </c>
      <c r="CW224" s="238">
        <f>AL224/('BASES BCE'!M226*1000)</f>
        <v>0.1241761711041896</v>
      </c>
      <c r="CX224" s="239">
        <f>AO224/('BASES BCE'!S226*1000)</f>
        <v>0.12919848006035023</v>
      </c>
      <c r="CY224" s="239">
        <f>AR224/('BASES BCE'!Y226*1000)</f>
        <v>0.14844810750899928</v>
      </c>
      <c r="CZ224" s="280">
        <f>AS224/('BASES BCE'!AE226*1000)</f>
        <v>0.16362294236351169</v>
      </c>
      <c r="DA224" s="282">
        <f t="shared" ref="DA224:DK224" si="79">SUM(DA2:DA223)</f>
        <v>178286830.88999996</v>
      </c>
      <c r="DB224" s="282">
        <f t="shared" si="79"/>
        <v>4155440564.3799982</v>
      </c>
      <c r="DC224" s="282">
        <f t="shared" si="79"/>
        <v>530969495.56999981</v>
      </c>
      <c r="DD224" s="282">
        <f t="shared" si="79"/>
        <v>2820758834.0000029</v>
      </c>
      <c r="DE224" s="282">
        <f t="shared" si="79"/>
        <v>434346700.25999981</v>
      </c>
      <c r="DF224" s="282">
        <f t="shared" si="79"/>
        <v>74342</v>
      </c>
      <c r="DG224" s="282">
        <f t="shared" si="79"/>
        <v>9538</v>
      </c>
      <c r="DH224" s="282">
        <f t="shared" si="79"/>
        <v>31630404.649999995</v>
      </c>
      <c r="DI224" s="282">
        <f t="shared" si="79"/>
        <v>654740.94000000006</v>
      </c>
      <c r="DJ224" s="311">
        <f t="shared" si="79"/>
        <v>177004.45</v>
      </c>
      <c r="DK224" s="320">
        <f t="shared" si="79"/>
        <v>256409.49790465765</v>
      </c>
      <c r="DL224" s="317"/>
      <c r="DM224" s="318"/>
      <c r="DN224" s="318"/>
      <c r="DO224" s="318"/>
      <c r="DP224" s="318"/>
      <c r="DQ224" s="318"/>
      <c r="DR224" s="318"/>
      <c r="DS224" s="318"/>
      <c r="DT224" s="319"/>
    </row>
    <row r="225" spans="27:28" x14ac:dyDescent="0.25">
      <c r="AA225" s="89"/>
      <c r="AB225" s="89"/>
    </row>
    <row r="226" spans="27:28" x14ac:dyDescent="0.25">
      <c r="AA226" s="4"/>
      <c r="AB226" s="4"/>
    </row>
    <row r="227" spans="27:28" x14ac:dyDescent="0.25">
      <c r="AA227" s="4"/>
      <c r="AB227" s="4"/>
    </row>
    <row r="228" spans="27:28" x14ac:dyDescent="0.25">
      <c r="AA228" s="4"/>
      <c r="AB228" s="4"/>
    </row>
    <row r="229" spans="27:28" x14ac:dyDescent="0.25">
      <c r="AA229" s="4"/>
      <c r="AB229" s="4"/>
    </row>
    <row r="230" spans="27:28" x14ac:dyDescent="0.25">
      <c r="AA230" s="4"/>
      <c r="AB230" s="4"/>
    </row>
    <row r="231" spans="27:28" x14ac:dyDescent="0.25">
      <c r="AA231" s="4"/>
      <c r="AB231" s="4"/>
    </row>
    <row r="232" spans="27:28" x14ac:dyDescent="0.25">
      <c r="AA232" s="4"/>
      <c r="AB232" s="4"/>
    </row>
    <row r="233" spans="27:28" x14ac:dyDescent="0.25">
      <c r="AA233" s="89"/>
      <c r="AB233" s="89"/>
    </row>
    <row r="234" spans="27:28" x14ac:dyDescent="0.25">
      <c r="AA234" s="4"/>
      <c r="AB234" s="4"/>
    </row>
    <row r="235" spans="27:28" x14ac:dyDescent="0.25">
      <c r="AA235" s="4"/>
      <c r="AB235" s="4"/>
    </row>
    <row r="236" spans="27:28" x14ac:dyDescent="0.25">
      <c r="AA236" s="4"/>
      <c r="AB236" s="4"/>
    </row>
    <row r="237" spans="27:28" x14ac:dyDescent="0.25">
      <c r="AA237" s="4"/>
      <c r="AB237" s="4"/>
    </row>
    <row r="238" spans="27:28" x14ac:dyDescent="0.25">
      <c r="AA238" s="4"/>
      <c r="AB238" s="4"/>
    </row>
    <row r="239" spans="27:28" x14ac:dyDescent="0.25">
      <c r="AA239" s="4"/>
      <c r="AB239" s="4"/>
    </row>
    <row r="240" spans="27:28" x14ac:dyDescent="0.25">
      <c r="AA240" s="89"/>
      <c r="AB240" s="89"/>
    </row>
    <row r="241" spans="27:28" x14ac:dyDescent="0.25">
      <c r="AA241" s="4"/>
      <c r="AB241" s="4"/>
    </row>
    <row r="242" spans="27:28" x14ac:dyDescent="0.25">
      <c r="AA242" s="4"/>
      <c r="AB242" s="4"/>
    </row>
    <row r="243" spans="27:28" x14ac:dyDescent="0.25">
      <c r="AA243" s="4"/>
      <c r="AB243" s="4"/>
    </row>
    <row r="244" spans="27:28" x14ac:dyDescent="0.25">
      <c r="AA244" s="89"/>
      <c r="AB244" s="89"/>
    </row>
  </sheetData>
  <autoFilter ref="A1:DJ224">
    <sortState ref="A2:DJ226">
      <sortCondition ref="C1:C226"/>
    </sortState>
  </autoFilter>
  <hyperlinks>
    <hyperlink ref="AA1" location="home6" display="RETROPROYECCIÓN POBLACIONAL 2007"/>
    <hyperlink ref="AD1" location="home6" display="POBLACIÓN  2010"/>
    <hyperlink ref="AE1" location="home6" display="PROYECCIÓN POBLACIONAL 2011"/>
    <hyperlink ref="E1" location="home9" display="VENTAS Y/O BAJAS DE EXISTENCIASAL 31 DE DICIEMBRE "/>
    <hyperlink ref="F1" location="home10" display="GASTO EN INVESTIGACIÓN Y DESARROLLO"/>
    <hyperlink ref="Q1" location="home11" display="NÚMERO DE TRABAJADORES (HOMBRES) "/>
    <hyperlink ref="T1" location="home12" display="INGRESOS POR VENTAS O PRESTACIÓN DE SERVICIOS"/>
    <hyperlink ref="X1" location="home13" display="CONSUMO DE KILOVATIOS/HORA"/>
    <hyperlink ref="Y1" location="home14" display="CONSUMO INTERMEDIO (CENSO NACIONAL ECONÓMICO)"/>
    <hyperlink ref="Z1" location="home15" display="NRO DE CUARTOS POR VIVIENDA"/>
    <hyperlink ref="AJ1" location="home16" display="IMPUESTO A LA RENTA GLOBAL 2008"/>
    <hyperlink ref="AM1" location="home16" display="IMPUESTO A LA RENTA GLOBAL 2009"/>
    <hyperlink ref="AP1" location="home16" display="IMPUESTO A LA RENTA GLOBAL 2010"/>
    <hyperlink ref="AS1" location="home16" display="TOTAL DE RECAUDACIONES FISCALES 2011"/>
    <hyperlink ref="AT1" location="home16" display="TOTAL DE RECAUDACIONES FISCALES 2012"/>
    <hyperlink ref="AU1" location="home16" display="TOTAL DE RECAUDACIONES FISCALES 2013"/>
    <hyperlink ref="AV1" location="home17" display="ENERGÍA FACTURADA  DE INDUSTRIAL 2012"/>
    <hyperlink ref="AW1" location="home17" display="ENERGÍA FACTURADA  DE RESIDENCIAS 2012"/>
    <hyperlink ref="AX1" location="home18" display="COLOCACIONES BANCOS PRIVADOS NACIONALES 2010 (A NOV)"/>
    <hyperlink ref="BJ1" location="home18" display="COLOCACIONES BANCOS PRIVADOS NACIONALES 2011"/>
    <hyperlink ref="BT1" location="home18" display="COLOCACIONES BANCOS PRIVADOS NACIONALES 2012"/>
    <hyperlink ref="CE1" location="home18" display="COLOCACIONES BANCOS PRIVADOS NACIONALES 2013"/>
    <hyperlink ref="CT1" location="home20" display="INGRESO CORRIENTE MONETARIO  DE LOS HOGARES "/>
    <hyperlink ref="CO1" location="home19" display="GASTO CORRIENTE  MONETARIO DE LOS HOGARES"/>
    <hyperlink ref="CR1" location="home19" display="GASTO DE CONSUMO DE LOS HOGARES"/>
    <hyperlink ref="CS1" location="home19" display="GASTO DE NO CONSUMO DE LOS HOGARES"/>
    <hyperlink ref="CW1" location="home21" display="ÍNDICE DE PRESIÓN FISCAL 2008"/>
    <hyperlink ref="DA1" location="home22" display="PRESUPUESTO MUNICIPAL  DEL DEPARTAMENTO DEL AMBIENTE "/>
    <hyperlink ref="DK1" location="home23" display="ÁREA EN METROS CUADRADOS"/>
    <hyperlink ref="DL1" location="home24" display="DENSIDAD POBLACIONAL 2007 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F74"/>
  <sheetViews>
    <sheetView tabSelected="1" workbookViewId="0">
      <selection activeCell="B2" sqref="B2:B7"/>
    </sheetView>
  </sheetViews>
  <sheetFormatPr baseColWidth="10" defaultRowHeight="15" x14ac:dyDescent="0.25"/>
  <cols>
    <col min="1" max="1" width="37.85546875" style="233" customWidth="1"/>
    <col min="2" max="2" width="35" customWidth="1"/>
    <col min="3" max="3" width="42.85546875" customWidth="1"/>
    <col min="4" max="4" width="11.42578125" style="322" bestFit="1" customWidth="1"/>
    <col min="5" max="5" width="59.28515625" bestFit="1" customWidth="1"/>
    <col min="6" max="6" width="40.28515625" customWidth="1"/>
  </cols>
  <sheetData>
    <row r="1" spans="1:6" ht="30.75" x14ac:dyDescent="0.25">
      <c r="A1" s="273" t="s">
        <v>557</v>
      </c>
      <c r="B1" s="274" t="s">
        <v>413</v>
      </c>
      <c r="C1" s="275" t="s">
        <v>414</v>
      </c>
      <c r="D1" s="328" t="s">
        <v>530</v>
      </c>
      <c r="E1" s="370" t="s">
        <v>524</v>
      </c>
    </row>
    <row r="2" spans="1:6" ht="15.75" customHeight="1" x14ac:dyDescent="0.25">
      <c r="A2" s="394" t="s">
        <v>415</v>
      </c>
      <c r="B2" s="439" t="s">
        <v>416</v>
      </c>
      <c r="C2" s="439" t="s">
        <v>420</v>
      </c>
      <c r="D2" s="288" t="s">
        <v>525</v>
      </c>
      <c r="E2" s="371" t="s">
        <v>225</v>
      </c>
    </row>
    <row r="3" spans="1:6" s="322" customFormat="1" ht="15.75" customHeight="1" x14ac:dyDescent="0.25">
      <c r="A3" s="395"/>
      <c r="B3" s="437"/>
      <c r="C3" s="437"/>
      <c r="D3" s="288" t="s">
        <v>526</v>
      </c>
      <c r="E3" s="371" t="s">
        <v>232</v>
      </c>
      <c r="F3"/>
    </row>
    <row r="4" spans="1:6" s="322" customFormat="1" ht="15.75" customHeight="1" x14ac:dyDescent="0.25">
      <c r="A4" s="437"/>
      <c r="B4" s="437"/>
      <c r="C4" s="437"/>
      <c r="D4" s="288" t="s">
        <v>527</v>
      </c>
      <c r="E4" s="371" t="s">
        <v>234</v>
      </c>
    </row>
    <row r="5" spans="1:6" s="322" customFormat="1" ht="15.75" customHeight="1" x14ac:dyDescent="0.25">
      <c r="A5" s="437"/>
      <c r="B5" s="437"/>
      <c r="C5" s="437"/>
      <c r="D5" s="288" t="s">
        <v>528</v>
      </c>
      <c r="E5" s="371" t="s">
        <v>240</v>
      </c>
    </row>
    <row r="6" spans="1:6" s="322" customFormat="1" x14ac:dyDescent="0.25">
      <c r="A6" s="437"/>
      <c r="B6" s="437"/>
      <c r="C6" s="437"/>
      <c r="D6" s="288" t="s">
        <v>529</v>
      </c>
      <c r="E6" s="371" t="s">
        <v>246</v>
      </c>
    </row>
    <row r="7" spans="1:6" s="322" customFormat="1" x14ac:dyDescent="0.25">
      <c r="A7" s="438"/>
      <c r="B7" s="438"/>
      <c r="C7" s="438"/>
      <c r="D7" s="387" t="s">
        <v>531</v>
      </c>
      <c r="E7" s="371" t="s">
        <v>539</v>
      </c>
    </row>
    <row r="8" spans="1:6" ht="22.5" customHeight="1" x14ac:dyDescent="0.25">
      <c r="A8" s="426" t="s">
        <v>418</v>
      </c>
      <c r="B8" s="428" t="s">
        <v>419</v>
      </c>
      <c r="C8" s="428" t="s">
        <v>421</v>
      </c>
      <c r="D8" s="289" t="s">
        <v>525</v>
      </c>
      <c r="E8" s="440" t="s">
        <v>274</v>
      </c>
    </row>
    <row r="9" spans="1:6" s="322" customFormat="1" ht="22.5" customHeight="1" x14ac:dyDescent="0.25">
      <c r="A9" s="426"/>
      <c r="B9" s="428"/>
      <c r="C9" s="428"/>
      <c r="D9" s="289" t="s">
        <v>526</v>
      </c>
      <c r="E9" s="440"/>
      <c r="F9"/>
    </row>
    <row r="10" spans="1:6" s="322" customFormat="1" ht="22.5" customHeight="1" x14ac:dyDescent="0.25">
      <c r="A10" s="426"/>
      <c r="B10" s="428"/>
      <c r="C10" s="428"/>
      <c r="D10" s="289" t="s">
        <v>527</v>
      </c>
      <c r="E10" s="440"/>
    </row>
    <row r="11" spans="1:6" s="322" customFormat="1" ht="64.5" customHeight="1" x14ac:dyDescent="0.25">
      <c r="A11" s="416" t="s">
        <v>418</v>
      </c>
      <c r="B11" s="289" t="s">
        <v>520</v>
      </c>
      <c r="C11" s="289" t="s">
        <v>521</v>
      </c>
      <c r="D11" s="289" t="s">
        <v>528</v>
      </c>
      <c r="E11" s="367" t="s">
        <v>277</v>
      </c>
    </row>
    <row r="12" spans="1:6" ht="11.25" customHeight="1" x14ac:dyDescent="0.25">
      <c r="A12" s="426" t="s">
        <v>418</v>
      </c>
      <c r="B12" s="428" t="s">
        <v>417</v>
      </c>
      <c r="C12" s="428" t="s">
        <v>523</v>
      </c>
      <c r="D12" s="289" t="s">
        <v>529</v>
      </c>
      <c r="E12" s="440" t="s">
        <v>278</v>
      </c>
    </row>
    <row r="13" spans="1:6" s="322" customFormat="1" x14ac:dyDescent="0.25">
      <c r="A13" s="426"/>
      <c r="B13" s="428"/>
      <c r="C13" s="428"/>
      <c r="D13" s="289" t="s">
        <v>531</v>
      </c>
      <c r="E13" s="440"/>
    </row>
    <row r="14" spans="1:6" s="322" customFormat="1" x14ac:dyDescent="0.25">
      <c r="A14" s="426"/>
      <c r="B14" s="428"/>
      <c r="C14" s="428"/>
      <c r="D14" s="289" t="s">
        <v>532</v>
      </c>
      <c r="E14" s="440"/>
    </row>
    <row r="15" spans="1:6" s="322" customFormat="1" x14ac:dyDescent="0.25">
      <c r="A15" s="426"/>
      <c r="B15" s="428"/>
      <c r="C15" s="428"/>
      <c r="D15" s="289" t="s">
        <v>533</v>
      </c>
      <c r="E15" s="440"/>
    </row>
    <row r="16" spans="1:6" s="322" customFormat="1" x14ac:dyDescent="0.25">
      <c r="A16" s="426"/>
      <c r="B16" s="428"/>
      <c r="C16" s="428"/>
      <c r="D16" s="289" t="s">
        <v>534</v>
      </c>
      <c r="E16" s="440"/>
    </row>
    <row r="17" spans="1:5" ht="75" x14ac:dyDescent="0.25">
      <c r="A17" s="368"/>
      <c r="B17" s="290" t="s">
        <v>422</v>
      </c>
      <c r="C17" s="290" t="s">
        <v>425</v>
      </c>
      <c r="D17" s="290" t="s">
        <v>525</v>
      </c>
      <c r="E17" s="372" t="s">
        <v>289</v>
      </c>
    </row>
    <row r="18" spans="1:5" ht="60" x14ac:dyDescent="0.25">
      <c r="A18" s="290"/>
      <c r="B18" s="290" t="s">
        <v>423</v>
      </c>
      <c r="C18" s="290" t="s">
        <v>426</v>
      </c>
      <c r="D18" s="290" t="s">
        <v>526</v>
      </c>
      <c r="E18" s="372" t="s">
        <v>293</v>
      </c>
    </row>
    <row r="19" spans="1:5" ht="60" customHeight="1" x14ac:dyDescent="0.25">
      <c r="A19" s="434"/>
      <c r="B19" s="434" t="s">
        <v>424</v>
      </c>
      <c r="C19" s="434" t="s">
        <v>427</v>
      </c>
      <c r="D19" s="290" t="s">
        <v>527</v>
      </c>
      <c r="E19" s="372" t="s">
        <v>297</v>
      </c>
    </row>
    <row r="20" spans="1:5" s="322" customFormat="1" ht="24" customHeight="1" x14ac:dyDescent="0.25">
      <c r="A20" s="435"/>
      <c r="B20" s="435"/>
      <c r="C20" s="435"/>
      <c r="D20" s="290" t="s">
        <v>528</v>
      </c>
      <c r="E20" s="372" t="s">
        <v>304</v>
      </c>
    </row>
    <row r="21" spans="1:5" s="322" customFormat="1" ht="19.5" customHeight="1" x14ac:dyDescent="0.25">
      <c r="A21" s="435"/>
      <c r="B21" s="435"/>
      <c r="C21" s="435"/>
      <c r="D21" s="290" t="s">
        <v>529</v>
      </c>
      <c r="E21" s="372" t="s">
        <v>310</v>
      </c>
    </row>
    <row r="22" spans="1:5" s="322" customFormat="1" ht="19.5" customHeight="1" x14ac:dyDescent="0.25">
      <c r="A22" s="436"/>
      <c r="B22" s="436"/>
      <c r="C22" s="436"/>
      <c r="D22" s="386" t="s">
        <v>531</v>
      </c>
      <c r="E22" s="372" t="s">
        <v>545</v>
      </c>
    </row>
    <row r="23" spans="1:5" ht="90" x14ac:dyDescent="0.25">
      <c r="A23" s="291"/>
      <c r="B23" s="291" t="s">
        <v>428</v>
      </c>
      <c r="C23" s="291" t="s">
        <v>429</v>
      </c>
      <c r="D23" s="291" t="s">
        <v>526</v>
      </c>
      <c r="E23" s="373" t="s">
        <v>317</v>
      </c>
    </row>
    <row r="24" spans="1:5" ht="90" customHeight="1" x14ac:dyDescent="0.25">
      <c r="A24" s="433"/>
      <c r="B24" s="433" t="s">
        <v>430</v>
      </c>
      <c r="C24" s="433" t="s">
        <v>431</v>
      </c>
      <c r="D24" s="291" t="s">
        <v>527</v>
      </c>
      <c r="E24" s="373" t="s">
        <v>323</v>
      </c>
    </row>
    <row r="25" spans="1:5" s="322" customFormat="1" x14ac:dyDescent="0.25">
      <c r="A25" s="433"/>
      <c r="B25" s="433"/>
      <c r="C25" s="433"/>
      <c r="D25" s="291" t="s">
        <v>528</v>
      </c>
      <c r="E25" s="373" t="s">
        <v>327</v>
      </c>
    </row>
    <row r="26" spans="1:5" ht="105" customHeight="1" x14ac:dyDescent="0.25">
      <c r="A26" s="422"/>
      <c r="B26" s="422" t="s">
        <v>432</v>
      </c>
      <c r="C26" s="422" t="s">
        <v>433</v>
      </c>
      <c r="D26" s="291" t="s">
        <v>529</v>
      </c>
      <c r="E26" s="374" t="s">
        <v>334</v>
      </c>
    </row>
    <row r="27" spans="1:5" s="322" customFormat="1" x14ac:dyDescent="0.25">
      <c r="A27" s="423"/>
      <c r="B27" s="423"/>
      <c r="C27" s="423"/>
      <c r="D27" s="385" t="s">
        <v>531</v>
      </c>
      <c r="E27" s="374" t="s">
        <v>551</v>
      </c>
    </row>
    <row r="28" spans="1:5" ht="57" customHeight="1" x14ac:dyDescent="0.25">
      <c r="A28" s="417" t="s">
        <v>434</v>
      </c>
      <c r="B28" s="268" t="s">
        <v>252</v>
      </c>
      <c r="C28" s="288" t="s">
        <v>435</v>
      </c>
      <c r="D28" s="288" t="s">
        <v>528</v>
      </c>
      <c r="E28" s="371" t="s">
        <v>252</v>
      </c>
    </row>
    <row r="29" spans="1:5" ht="165" x14ac:dyDescent="0.25">
      <c r="A29" s="290" t="s">
        <v>434</v>
      </c>
      <c r="B29" s="269" t="s">
        <v>436</v>
      </c>
      <c r="C29" s="290" t="s">
        <v>437</v>
      </c>
      <c r="D29" s="290" t="s">
        <v>528</v>
      </c>
      <c r="E29" s="372" t="s">
        <v>253</v>
      </c>
    </row>
    <row r="30" spans="1:5" ht="45" x14ac:dyDescent="0.25">
      <c r="A30" s="418" t="s">
        <v>434</v>
      </c>
      <c r="B30" s="293" t="s">
        <v>438</v>
      </c>
      <c r="C30" s="292" t="s">
        <v>508</v>
      </c>
      <c r="D30" s="292" t="s">
        <v>528</v>
      </c>
      <c r="E30" s="375" t="s">
        <v>264</v>
      </c>
    </row>
    <row r="31" spans="1:5" ht="105" x14ac:dyDescent="0.25">
      <c r="A31" s="291" t="s">
        <v>434</v>
      </c>
      <c r="B31" s="294" t="s">
        <v>439</v>
      </c>
      <c r="C31" s="291" t="s">
        <v>509</v>
      </c>
      <c r="D31" s="291" t="s">
        <v>528</v>
      </c>
      <c r="E31" s="373" t="s">
        <v>267</v>
      </c>
    </row>
    <row r="32" spans="1:5" ht="45" x14ac:dyDescent="0.25">
      <c r="A32" s="419" t="s">
        <v>434</v>
      </c>
      <c r="B32" s="296" t="s">
        <v>271</v>
      </c>
      <c r="C32" s="295" t="s">
        <v>535</v>
      </c>
      <c r="D32" s="295" t="s">
        <v>528</v>
      </c>
      <c r="E32" s="376" t="s">
        <v>271</v>
      </c>
    </row>
    <row r="33" spans="1:6" ht="120" x14ac:dyDescent="0.25">
      <c r="A33" s="297" t="s">
        <v>434</v>
      </c>
      <c r="B33" s="298" t="s">
        <v>272</v>
      </c>
      <c r="C33" s="297" t="s">
        <v>440</v>
      </c>
      <c r="D33" s="297" t="s">
        <v>528</v>
      </c>
      <c r="E33" s="377" t="s">
        <v>448</v>
      </c>
    </row>
    <row r="34" spans="1:6" ht="39" customHeight="1" x14ac:dyDescent="0.25">
      <c r="A34" s="420" t="s">
        <v>441</v>
      </c>
      <c r="B34" s="300" t="s">
        <v>273</v>
      </c>
      <c r="C34" s="299" t="s">
        <v>510</v>
      </c>
      <c r="D34" s="299" t="s">
        <v>532</v>
      </c>
      <c r="E34" s="378" t="s">
        <v>273</v>
      </c>
      <c r="F34" s="322"/>
    </row>
    <row r="35" spans="1:6" ht="30" customHeight="1" x14ac:dyDescent="0.25">
      <c r="A35" s="426" t="s">
        <v>446</v>
      </c>
      <c r="B35" s="427" t="s">
        <v>442</v>
      </c>
      <c r="C35" s="428" t="s">
        <v>445</v>
      </c>
      <c r="D35" s="289" t="s">
        <v>526</v>
      </c>
      <c r="E35" s="367" t="s">
        <v>281</v>
      </c>
    </row>
    <row r="36" spans="1:6" s="322" customFormat="1" ht="36.75" customHeight="1" x14ac:dyDescent="0.25">
      <c r="A36" s="426"/>
      <c r="B36" s="427"/>
      <c r="C36" s="428"/>
      <c r="D36" s="289" t="s">
        <v>527</v>
      </c>
      <c r="E36" s="367" t="s">
        <v>284</v>
      </c>
    </row>
    <row r="37" spans="1:6" ht="38.25" customHeight="1" x14ac:dyDescent="0.25">
      <c r="A37" s="426" t="s">
        <v>446</v>
      </c>
      <c r="B37" s="427" t="s">
        <v>443</v>
      </c>
      <c r="C37" s="428" t="s">
        <v>445</v>
      </c>
      <c r="D37" s="289" t="s">
        <v>528</v>
      </c>
      <c r="E37" s="367" t="s">
        <v>287</v>
      </c>
    </row>
    <row r="38" spans="1:6" s="322" customFormat="1" ht="38.25" customHeight="1" x14ac:dyDescent="0.25">
      <c r="A38" s="426"/>
      <c r="B38" s="427"/>
      <c r="C38" s="428"/>
      <c r="D38" s="289" t="s">
        <v>529</v>
      </c>
      <c r="E38" s="367" t="s">
        <v>406</v>
      </c>
      <c r="F38"/>
    </row>
    <row r="39" spans="1:6" ht="60" customHeight="1" x14ac:dyDescent="0.25">
      <c r="A39" s="426" t="s">
        <v>446</v>
      </c>
      <c r="B39" s="427" t="s">
        <v>444</v>
      </c>
      <c r="C39" s="428" t="s">
        <v>447</v>
      </c>
      <c r="D39" s="289" t="s">
        <v>531</v>
      </c>
      <c r="E39" s="367" t="s">
        <v>407</v>
      </c>
    </row>
    <row r="40" spans="1:6" s="322" customFormat="1" x14ac:dyDescent="0.25">
      <c r="A40" s="426"/>
      <c r="B40" s="427"/>
      <c r="C40" s="428"/>
      <c r="D40" s="289" t="s">
        <v>532</v>
      </c>
      <c r="E40" s="367" t="s">
        <v>408</v>
      </c>
    </row>
    <row r="41" spans="1:6" ht="78.75" customHeight="1" x14ac:dyDescent="0.25">
      <c r="A41" s="421" t="s">
        <v>449</v>
      </c>
      <c r="B41" s="270" t="s">
        <v>515</v>
      </c>
      <c r="C41" s="301" t="s">
        <v>517</v>
      </c>
      <c r="D41" s="301" t="s">
        <v>531</v>
      </c>
      <c r="E41" s="379" t="s">
        <v>515</v>
      </c>
    </row>
    <row r="42" spans="1:6" ht="80.25" customHeight="1" x14ac:dyDescent="0.25">
      <c r="A42" s="421" t="s">
        <v>449</v>
      </c>
      <c r="B42" s="270" t="s">
        <v>516</v>
      </c>
      <c r="C42" s="301" t="s">
        <v>518</v>
      </c>
      <c r="D42" s="301" t="s">
        <v>531</v>
      </c>
      <c r="E42" s="379" t="s">
        <v>516</v>
      </c>
    </row>
    <row r="43" spans="1:6" ht="90" x14ac:dyDescent="0.25">
      <c r="A43" s="441" t="s">
        <v>454</v>
      </c>
      <c r="B43" s="271" t="s">
        <v>450</v>
      </c>
      <c r="C43" s="302" t="s">
        <v>456</v>
      </c>
      <c r="D43" s="302" t="s">
        <v>528</v>
      </c>
      <c r="E43" s="380" t="s">
        <v>359</v>
      </c>
      <c r="F43" s="234" t="s">
        <v>536</v>
      </c>
    </row>
    <row r="44" spans="1:6" ht="82.5" customHeight="1" x14ac:dyDescent="0.25">
      <c r="A44" s="441" t="s">
        <v>454</v>
      </c>
      <c r="B44" s="271" t="s">
        <v>452</v>
      </c>
      <c r="C44" s="302" t="s">
        <v>458</v>
      </c>
      <c r="D44" s="302" t="s">
        <v>529</v>
      </c>
      <c r="E44" s="381" t="s">
        <v>375</v>
      </c>
    </row>
    <row r="45" spans="1:6" ht="90" x14ac:dyDescent="0.25">
      <c r="A45" s="441" t="s">
        <v>454</v>
      </c>
      <c r="B45" s="271" t="s">
        <v>451</v>
      </c>
      <c r="C45" s="302" t="s">
        <v>457</v>
      </c>
      <c r="D45" s="302" t="s">
        <v>531</v>
      </c>
      <c r="E45" s="381" t="s">
        <v>386</v>
      </c>
    </row>
    <row r="46" spans="1:6" ht="93" customHeight="1" x14ac:dyDescent="0.25">
      <c r="A46" s="441" t="s">
        <v>454</v>
      </c>
      <c r="B46" s="271" t="s">
        <v>453</v>
      </c>
      <c r="C46" s="302" t="s">
        <v>455</v>
      </c>
      <c r="D46" s="302" t="s">
        <v>532</v>
      </c>
      <c r="E46" s="381" t="s">
        <v>399</v>
      </c>
    </row>
    <row r="47" spans="1:6" ht="95.25" customHeight="1" x14ac:dyDescent="0.25">
      <c r="A47" s="420" t="s">
        <v>476</v>
      </c>
      <c r="B47" s="272" t="s">
        <v>467</v>
      </c>
      <c r="C47" s="299" t="s">
        <v>468</v>
      </c>
      <c r="D47" s="299" t="s">
        <v>531</v>
      </c>
      <c r="E47" s="378" t="s">
        <v>460</v>
      </c>
    </row>
    <row r="48" spans="1:6" ht="88.5" customHeight="1" x14ac:dyDescent="0.25">
      <c r="A48" s="420" t="s">
        <v>476</v>
      </c>
      <c r="B48" s="272" t="s">
        <v>469</v>
      </c>
      <c r="C48" s="299" t="s">
        <v>470</v>
      </c>
      <c r="D48" s="299" t="s">
        <v>531</v>
      </c>
      <c r="E48" s="378" t="s">
        <v>462</v>
      </c>
    </row>
    <row r="49" spans="1:6" ht="95.25" customHeight="1" x14ac:dyDescent="0.25">
      <c r="A49" s="442" t="s">
        <v>476</v>
      </c>
      <c r="B49" s="260" t="s">
        <v>471</v>
      </c>
      <c r="C49" s="303" t="s">
        <v>472</v>
      </c>
      <c r="D49" s="303" t="s">
        <v>531</v>
      </c>
      <c r="E49" s="382" t="s">
        <v>463</v>
      </c>
    </row>
    <row r="50" spans="1:6" ht="90" x14ac:dyDescent="0.25">
      <c r="A50" s="443" t="s">
        <v>476</v>
      </c>
      <c r="B50" s="216" t="s">
        <v>473</v>
      </c>
      <c r="C50" s="304" t="s">
        <v>511</v>
      </c>
      <c r="D50" s="304" t="s">
        <v>531</v>
      </c>
      <c r="E50" s="383" t="s">
        <v>464</v>
      </c>
    </row>
    <row r="51" spans="1:6" ht="28.5" customHeight="1" x14ac:dyDescent="0.25">
      <c r="A51" s="431"/>
      <c r="B51" s="432" t="s">
        <v>474</v>
      </c>
      <c r="C51" s="431" t="s">
        <v>475</v>
      </c>
      <c r="D51" s="305" t="s">
        <v>526</v>
      </c>
      <c r="E51" s="424" t="s">
        <v>409</v>
      </c>
    </row>
    <row r="52" spans="1:6" s="322" customFormat="1" x14ac:dyDescent="0.25">
      <c r="A52" s="431"/>
      <c r="B52" s="432"/>
      <c r="C52" s="431"/>
      <c r="D52" s="305" t="s">
        <v>527</v>
      </c>
      <c r="E52" s="424"/>
    </row>
    <row r="53" spans="1:6" s="322" customFormat="1" x14ac:dyDescent="0.25">
      <c r="A53" s="431"/>
      <c r="B53" s="432"/>
      <c r="C53" s="431"/>
      <c r="D53" s="305" t="s">
        <v>528</v>
      </c>
      <c r="E53" s="424"/>
    </row>
    <row r="54" spans="1:6" s="322" customFormat="1" x14ac:dyDescent="0.25">
      <c r="A54" s="431"/>
      <c r="B54" s="432"/>
      <c r="C54" s="431"/>
      <c r="D54" s="305" t="s">
        <v>529</v>
      </c>
      <c r="E54" s="424"/>
    </row>
    <row r="55" spans="1:6" ht="64.5" customHeight="1" x14ac:dyDescent="0.25">
      <c r="A55" s="444" t="s">
        <v>478</v>
      </c>
      <c r="B55" s="277" t="s">
        <v>479</v>
      </c>
      <c r="C55" s="306" t="s">
        <v>477</v>
      </c>
      <c r="D55" s="306" t="s">
        <v>532</v>
      </c>
      <c r="E55" s="425" t="s">
        <v>479</v>
      </c>
      <c r="F55" s="234" t="s">
        <v>537</v>
      </c>
    </row>
    <row r="56" spans="1:6" s="233" customFormat="1" ht="60" x14ac:dyDescent="0.25">
      <c r="A56" s="444" t="s">
        <v>478</v>
      </c>
      <c r="B56" s="307" t="s">
        <v>480</v>
      </c>
      <c r="C56" s="306" t="s">
        <v>513</v>
      </c>
      <c r="D56" s="306" t="s">
        <v>532</v>
      </c>
      <c r="E56" s="425"/>
      <c r="F56" s="234" t="s">
        <v>538</v>
      </c>
    </row>
    <row r="57" spans="1:6" s="233" customFormat="1" ht="60" customHeight="1" x14ac:dyDescent="0.25">
      <c r="A57" s="444" t="s">
        <v>478</v>
      </c>
      <c r="B57" s="307" t="s">
        <v>488</v>
      </c>
      <c r="C57" s="306" t="s">
        <v>514</v>
      </c>
      <c r="D57" s="306" t="s">
        <v>532</v>
      </c>
      <c r="E57" s="425"/>
    </row>
    <row r="58" spans="1:6" ht="60" customHeight="1" x14ac:dyDescent="0.25">
      <c r="A58" s="444" t="s">
        <v>478</v>
      </c>
      <c r="B58" s="307" t="s">
        <v>481</v>
      </c>
      <c r="C58" s="306" t="s">
        <v>489</v>
      </c>
      <c r="D58" s="306" t="s">
        <v>532</v>
      </c>
      <c r="E58" s="425"/>
    </row>
    <row r="59" spans="1:6" ht="56.25" customHeight="1" x14ac:dyDescent="0.25">
      <c r="A59" s="444" t="s">
        <v>478</v>
      </c>
      <c r="B59" s="307" t="s">
        <v>482</v>
      </c>
      <c r="C59" s="306" t="s">
        <v>490</v>
      </c>
      <c r="D59" s="306" t="s">
        <v>532</v>
      </c>
      <c r="E59" s="425"/>
    </row>
    <row r="60" spans="1:6" ht="60" customHeight="1" x14ac:dyDescent="0.25">
      <c r="A60" s="444" t="s">
        <v>478</v>
      </c>
      <c r="B60" s="307" t="s">
        <v>487</v>
      </c>
      <c r="C60" s="306" t="s">
        <v>491</v>
      </c>
      <c r="D60" s="306" t="s">
        <v>532</v>
      </c>
      <c r="E60" s="425"/>
    </row>
    <row r="61" spans="1:6" ht="66" customHeight="1" x14ac:dyDescent="0.25">
      <c r="A61" s="444" t="s">
        <v>478</v>
      </c>
      <c r="B61" s="307" t="s">
        <v>483</v>
      </c>
      <c r="C61" s="306" t="s">
        <v>492</v>
      </c>
      <c r="D61" s="306" t="s">
        <v>532</v>
      </c>
      <c r="E61" s="425"/>
    </row>
    <row r="62" spans="1:6" ht="59.25" customHeight="1" x14ac:dyDescent="0.25">
      <c r="A62" s="444" t="s">
        <v>478</v>
      </c>
      <c r="B62" s="307" t="s">
        <v>484</v>
      </c>
      <c r="C62" s="306" t="s">
        <v>493</v>
      </c>
      <c r="D62" s="306" t="s">
        <v>532</v>
      </c>
      <c r="E62" s="425"/>
    </row>
    <row r="63" spans="1:6" ht="65.25" customHeight="1" x14ac:dyDescent="0.25">
      <c r="A63" s="444" t="s">
        <v>478</v>
      </c>
      <c r="B63" s="307" t="s">
        <v>485</v>
      </c>
      <c r="C63" s="306" t="s">
        <v>494</v>
      </c>
      <c r="D63" s="306" t="s">
        <v>532</v>
      </c>
      <c r="E63" s="425"/>
    </row>
    <row r="64" spans="1:6" ht="62.25" customHeight="1" x14ac:dyDescent="0.25">
      <c r="A64" s="444" t="s">
        <v>478</v>
      </c>
      <c r="B64" s="307" t="s">
        <v>486</v>
      </c>
      <c r="C64" s="306" t="s">
        <v>495</v>
      </c>
      <c r="D64" s="306" t="s">
        <v>532</v>
      </c>
      <c r="E64" s="425"/>
    </row>
    <row r="65" spans="1:5" ht="68.25" customHeight="1" x14ac:dyDescent="0.25">
      <c r="A65" s="445" t="s">
        <v>418</v>
      </c>
      <c r="B65" s="369" t="s">
        <v>496</v>
      </c>
      <c r="C65" s="369" t="s">
        <v>506</v>
      </c>
      <c r="D65" s="369"/>
      <c r="E65" s="384" t="s">
        <v>496</v>
      </c>
    </row>
    <row r="66" spans="1:5" ht="17.25" customHeight="1" x14ac:dyDescent="0.25">
      <c r="A66" s="446" t="s">
        <v>418</v>
      </c>
      <c r="B66" s="429" t="s">
        <v>507</v>
      </c>
      <c r="C66" s="429" t="s">
        <v>512</v>
      </c>
      <c r="D66" s="321" t="s">
        <v>525</v>
      </c>
      <c r="E66" s="430" t="s">
        <v>497</v>
      </c>
    </row>
    <row r="67" spans="1:5" x14ac:dyDescent="0.25">
      <c r="A67" s="446"/>
      <c r="B67" s="429"/>
      <c r="C67" s="429"/>
      <c r="D67" s="321" t="s">
        <v>526</v>
      </c>
      <c r="E67" s="430"/>
    </row>
    <row r="68" spans="1:5" x14ac:dyDescent="0.25">
      <c r="A68" s="446"/>
      <c r="B68" s="429"/>
      <c r="C68" s="429"/>
      <c r="D68" s="321" t="s">
        <v>527</v>
      </c>
      <c r="E68" s="430"/>
    </row>
    <row r="69" spans="1:5" x14ac:dyDescent="0.25">
      <c r="A69" s="446"/>
      <c r="B69" s="429"/>
      <c r="C69" s="429"/>
      <c r="D69" s="321" t="s">
        <v>528</v>
      </c>
      <c r="E69" s="430"/>
    </row>
    <row r="70" spans="1:5" x14ac:dyDescent="0.25">
      <c r="A70" s="446"/>
      <c r="B70" s="429"/>
      <c r="C70" s="429"/>
      <c r="D70" s="321" t="s">
        <v>529</v>
      </c>
      <c r="E70" s="430"/>
    </row>
    <row r="71" spans="1:5" x14ac:dyDescent="0.25">
      <c r="A71" s="446"/>
      <c r="B71" s="429"/>
      <c r="C71" s="429"/>
      <c r="D71" s="321" t="s">
        <v>531</v>
      </c>
      <c r="E71" s="430"/>
    </row>
    <row r="72" spans="1:5" x14ac:dyDescent="0.25">
      <c r="A72" s="446"/>
      <c r="B72" s="429"/>
      <c r="C72" s="429"/>
      <c r="D72" s="321" t="s">
        <v>532</v>
      </c>
      <c r="E72" s="430"/>
    </row>
    <row r="73" spans="1:5" ht="17.25" customHeight="1" x14ac:dyDescent="0.25">
      <c r="A73" s="446"/>
      <c r="B73" s="429"/>
      <c r="C73" s="429"/>
      <c r="D73" s="321" t="s">
        <v>533</v>
      </c>
      <c r="E73" s="430"/>
    </row>
    <row r="74" spans="1:5" ht="14.25" customHeight="1" x14ac:dyDescent="0.25">
      <c r="A74" s="446"/>
      <c r="B74" s="429"/>
      <c r="C74" s="429"/>
      <c r="D74" s="321" t="s">
        <v>534</v>
      </c>
      <c r="E74" s="430"/>
    </row>
  </sheetData>
  <mergeCells count="38">
    <mergeCell ref="A4:A7"/>
    <mergeCell ref="B2:B7"/>
    <mergeCell ref="C2:C7"/>
    <mergeCell ref="E8:E10"/>
    <mergeCell ref="A12:A16"/>
    <mergeCell ref="B12:B16"/>
    <mergeCell ref="C12:C16"/>
    <mergeCell ref="E12:E16"/>
    <mergeCell ref="A8:A10"/>
    <mergeCell ref="B8:B10"/>
    <mergeCell ref="C8:C10"/>
    <mergeCell ref="A24:A25"/>
    <mergeCell ref="B24:B25"/>
    <mergeCell ref="C24:C25"/>
    <mergeCell ref="A19:A22"/>
    <mergeCell ref="B19:B22"/>
    <mergeCell ref="C19:C22"/>
    <mergeCell ref="A66:A74"/>
    <mergeCell ref="B66:B74"/>
    <mergeCell ref="C66:C74"/>
    <mergeCell ref="E66:E74"/>
    <mergeCell ref="A39:A40"/>
    <mergeCell ref="B39:B40"/>
    <mergeCell ref="C39:C40"/>
    <mergeCell ref="A51:A54"/>
    <mergeCell ref="B51:B54"/>
    <mergeCell ref="C51:C54"/>
    <mergeCell ref="A26:A27"/>
    <mergeCell ref="B26:B27"/>
    <mergeCell ref="C26:C27"/>
    <mergeCell ref="E51:E54"/>
    <mergeCell ref="E55:E64"/>
    <mergeCell ref="A35:A36"/>
    <mergeCell ref="B35:B36"/>
    <mergeCell ref="C35:C36"/>
    <mergeCell ref="A37:A38"/>
    <mergeCell ref="B37:B38"/>
    <mergeCell ref="C37:C38"/>
  </mergeCells>
  <dataValidations count="47">
    <dataValidation type="list" allowBlank="1" showInputMessage="1" showErrorMessage="1" sqref="E6">
      <formula1>prod11</formula1>
    </dataValidation>
    <dataValidation type="list" allowBlank="1" showInputMessage="1" showErrorMessage="1" sqref="E2">
      <formula1>prod07</formula1>
    </dataValidation>
    <dataValidation type="list" allowBlank="1" showInputMessage="1" showErrorMessage="1" sqref="E3">
      <formula1>prod08</formula1>
    </dataValidation>
    <dataValidation type="list" allowBlank="1" showInputMessage="1" showErrorMessage="1" sqref="E4">
      <formula1>prod09</formula1>
    </dataValidation>
    <dataValidation type="list" allowBlank="1" showInputMessage="1" showErrorMessage="1" sqref="E5">
      <formula1>prod10</formula1>
    </dataValidation>
    <dataValidation type="list" allowBlank="1" showInputMessage="1" showErrorMessage="1" sqref="E8">
      <formula1>retro</formula1>
    </dataValidation>
    <dataValidation type="list" allowBlank="1" showInputMessage="1" showErrorMessage="1" sqref="E11">
      <formula1>pob</formula1>
    </dataValidation>
    <dataValidation type="list" allowBlank="1" showInputMessage="1" showErrorMessage="1" sqref="E12:E16">
      <formula1>proypobd</formula1>
    </dataValidation>
    <dataValidation type="list" allowBlank="1" showInputMessage="1" showErrorMessage="1" sqref="E17">
      <formula1>prodpc2007</formula1>
    </dataValidation>
    <dataValidation type="list" allowBlank="1" showInputMessage="1" showErrorMessage="1" sqref="E18">
      <formula1>prodpc2008</formula1>
    </dataValidation>
    <dataValidation type="list" allowBlank="1" showInputMessage="1" showErrorMessage="1" sqref="E19">
      <formula1>prodpc2009</formula1>
    </dataValidation>
    <dataValidation type="list" allowBlank="1" showInputMessage="1" showErrorMessage="1" sqref="E20">
      <formula1>prodpc2010</formula1>
    </dataValidation>
    <dataValidation type="list" allowBlank="1" showInputMessage="1" showErrorMessage="1" sqref="E21">
      <formula1>prodpc2011</formula1>
    </dataValidation>
    <dataValidation type="list" allowBlank="1" showInputMessage="1" showErrorMessage="1" sqref="E23">
      <formula1>tcrec08</formula1>
    </dataValidation>
    <dataValidation type="list" allowBlank="1" showInputMessage="1" showErrorMessage="1" sqref="E24">
      <formula1>tcrec09</formula1>
    </dataValidation>
    <dataValidation type="list" allowBlank="1" showInputMessage="1" showErrorMessage="1" sqref="E25">
      <formula1>tcrec10</formula1>
    </dataValidation>
    <dataValidation type="list" allowBlank="1" showInputMessage="1" showErrorMessage="1" sqref="E26">
      <formula1>tcrec11</formula1>
    </dataValidation>
    <dataValidation type="list" allowBlank="1" showInputMessage="1" showErrorMessage="1" sqref="E28">
      <formula1>vtas</formula1>
    </dataValidation>
    <dataValidation type="list" allowBlank="1" showInputMessage="1" showErrorMessage="1" sqref="E29">
      <formula1>gtos</formula1>
    </dataValidation>
    <dataValidation type="list" allowBlank="1" showInputMessage="1" showErrorMessage="1" sqref="E30">
      <formula1>trab</formula1>
    </dataValidation>
    <dataValidation type="list" allowBlank="1" showInputMessage="1" showErrorMessage="1" sqref="E31">
      <formula1>ing</formula1>
    </dataValidation>
    <dataValidation type="list" allowBlank="1" showInputMessage="1" showErrorMessage="1" sqref="E32">
      <formula1>kvh</formula1>
    </dataValidation>
    <dataValidation type="list" allowBlank="1" showInputMessage="1" showErrorMessage="1" sqref="E33">
      <formula1>cicenso</formula1>
    </dataValidation>
    <dataValidation type="list" allowBlank="1" showInputMessage="1" showErrorMessage="1" sqref="E34">
      <formula1>cporviv</formula1>
    </dataValidation>
    <dataValidation type="list" allowBlank="1" showInputMessage="1" showErrorMessage="1" sqref="E35">
      <formula1>impuest08</formula1>
    </dataValidation>
    <dataValidation type="list" allowBlank="1" showInputMessage="1" showErrorMessage="1" sqref="E36">
      <formula1>impues09</formula1>
    </dataValidation>
    <dataValidation type="list" allowBlank="1" showInputMessage="1" showErrorMessage="1" sqref="E37">
      <formula1>impues10</formula1>
    </dataValidation>
    <dataValidation type="list" allowBlank="1" showInputMessage="1" showErrorMessage="1" sqref="E38">
      <formula1>impues11</formula1>
    </dataValidation>
    <dataValidation type="list" allowBlank="1" showInputMessage="1" showErrorMessage="1" sqref="E39">
      <formula1>impues12</formula1>
    </dataValidation>
    <dataValidation type="list" allowBlank="1" showInputMessage="1" showErrorMessage="1" sqref="E40">
      <formula1>impues13</formula1>
    </dataValidation>
    <dataValidation type="list" allowBlank="1" showInputMessage="1" showErrorMessage="1" sqref="E41">
      <formula1>enerind</formula1>
    </dataValidation>
    <dataValidation type="list" allowBlank="1" showInputMessage="1" showErrorMessage="1" sqref="E42">
      <formula1>enerres</formula1>
    </dataValidation>
    <dataValidation type="list" allowBlank="1" showInputMessage="1" showErrorMessage="1" sqref="E43">
      <formula1>finanz2010</formula1>
    </dataValidation>
    <dataValidation type="list" allowBlank="1" showInputMessage="1" showErrorMessage="1" sqref="E44">
      <formula1>finanz2011</formula1>
    </dataValidation>
    <dataValidation type="list" allowBlank="1" showInputMessage="1" showErrorMessage="1" sqref="E45">
      <formula1>finan2012</formula1>
    </dataValidation>
    <dataValidation type="list" allowBlank="1" showInputMessage="1" showErrorMessage="1" sqref="E46">
      <formula1>finan13</formula1>
    </dataValidation>
    <dataValidation type="list" allowBlank="1" showInputMessage="1" showErrorMessage="1" sqref="E49">
      <formula1>gatosnocons</formula1>
    </dataValidation>
    <dataValidation type="list" allowBlank="1" showInputMessage="1" showErrorMessage="1" sqref="E47">
      <formula1>gtoscorr</formula1>
    </dataValidation>
    <dataValidation type="list" allowBlank="1" showInputMessage="1" showErrorMessage="1" sqref="E48">
      <formula1>gtoscons</formula1>
    </dataValidation>
    <dataValidation type="list" allowBlank="1" showInputMessage="1" showErrorMessage="1" sqref="E50">
      <formula1>ingig</formula1>
    </dataValidation>
    <dataValidation type="list" allowBlank="1" showInputMessage="1" showErrorMessage="1" sqref="E51:E54">
      <formula1>ipf</formula1>
    </dataValidation>
    <dataValidation type="list" allowBlank="1" showInputMessage="1" showErrorMessage="1" sqref="E55:E64">
      <formula1>censoamb</formula1>
    </dataValidation>
    <dataValidation type="list" allowBlank="1" showInputMessage="1" showErrorMessage="1" sqref="E65">
      <formula1>area</formula1>
    </dataValidation>
    <dataValidation type="list" allowBlank="1" showInputMessage="1" showErrorMessage="1" sqref="E66">
      <formula1>densidad</formula1>
    </dataValidation>
    <dataValidation type="list" allowBlank="1" showInputMessage="1" showErrorMessage="1" sqref="E7">
      <formula1>prod12</formula1>
    </dataValidation>
    <dataValidation type="list" allowBlank="1" showInputMessage="1" showErrorMessage="1" sqref="E22">
      <formula1>prodpc2012</formula1>
    </dataValidation>
    <dataValidation type="list" allowBlank="1" showInputMessage="1" showErrorMessage="1" sqref="E27">
      <formula1>tcrec12</formula1>
    </dataValidation>
  </dataValidations>
  <hyperlinks>
    <hyperlink ref="E2" location="prod07" display="PRODUCCIÓN 2007"/>
    <hyperlink ref="E3" location="prod08" display="PRODUCCIÓN 2008 (PRECIOS CORRIENTES)"/>
    <hyperlink ref="E4" location="prod09" display="PRODUCCIÓN 2009 (PRECIOS CORRIENTES)"/>
    <hyperlink ref="E5" location="prod10" display="PRODUCCIÓN  2010 (PRECIOS CORRIENTES)"/>
    <hyperlink ref="E6" location="prod11" display="PRODUCCIÓN 2011 (PRECIOS CORRIENTES)"/>
    <hyperlink ref="E8:E10" location="retropob" display="RETROPROYECCIÓN POBLACIONAL 2007"/>
    <hyperlink ref="E11" location="pobd" display="POBLACIÓN 2010"/>
    <hyperlink ref="E12:E16" location="proypobd" display="PROYECCIÓN POBLACIONAL 2011"/>
    <hyperlink ref="E17" location="prodpc2007" display="CONSUMO INTERMEDIO PER CÁPITA 2007 "/>
    <hyperlink ref="E18" location="prodpc2008" display="VAB PER CÁPITA 2008 (PRECIOS CORRIENTES) "/>
    <hyperlink ref="E19" location="prodpc2009" display="PRODUCCIÓN PER CÁPITA 2009 (PRECIOS CORRIENTES) "/>
    <hyperlink ref="E20" location="prodpc2010" display="CONSUMO INTERMEDIO PER CÁPITA 2010 (PRECIOS CORRIENTES) "/>
    <hyperlink ref="E21" location="prodpc2011" display="VAB PER CÁPITA 2011 (PRECIOS CORRIENTES) "/>
    <hyperlink ref="E23" location="tcrec08" display="TASA DE CRECIMIENTO NOMINAL DEL CONSUMO INTERMEDIO 2008"/>
    <hyperlink ref="E24" location="tcrec09" display="TASA DE CRECIMIENTO NOMINAL DEL VAB 2009"/>
    <hyperlink ref="E25" location="tcrec10" display="TASA DE CRECIMIENTO NOMINAL DEL CONSUMO INTERMEDIO 2010"/>
    <hyperlink ref="E26" location="tcrec11" display="tcrec11"/>
    <hyperlink ref="E28" location="vtas" display="VENTAS Y/O BAJAS DE EXISTENCIASAL 31 DE DICIEMBRE "/>
    <hyperlink ref="E29" location="gtos" display="GASTO EN INVESTIGACIÓN Y DESARROLLO"/>
    <hyperlink ref="E30" location="trab" display="NÚMERO DE TRABAJADORES (HOMBRES) "/>
    <hyperlink ref="E31" location="ing" display="INGRESOS POR VENTAS O PRESTACIÓN DE SERVICIOS"/>
    <hyperlink ref="E32" location="kvh" display="CONSUMO DE KILOVATIOS/HORA"/>
    <hyperlink ref="E33" location="cicenso" display="cicenso"/>
    <hyperlink ref="E34" location="cporviv" display="NRO DE CUARTOS POR VIVIENDA"/>
    <hyperlink ref="E35" location="impuest08" display="IMPUESTO A LA RENTA GLOBAL 2008"/>
    <hyperlink ref="E36" location="impues09" display="TOTAL DE RECAUDACIONES FISCALES 2009"/>
    <hyperlink ref="E37" location="impues10" display="TOTAL DE RECAUDACIONES FISCALES 2010"/>
    <hyperlink ref="E38" location="impues11" display="TOTAL DE RECAUDACIONES FISCALES 2011"/>
    <hyperlink ref="E39" location="impues12" display="TOTAL DE RECAUDACIONES FISCALES 2012"/>
    <hyperlink ref="E40" location="impues13" display="TOTAL DE RECAUDACIONES FISCALES 2013"/>
    <hyperlink ref="E41" location="enerind" display="ENERGÍA FACTURADA  DE INDUSTRIAL 2012"/>
    <hyperlink ref="E42" location="enerres" display="ENERGÍA FACTURADA  DE RESIDENCIAS 2012"/>
    <hyperlink ref="E43" location="finanz2010" display="COLOCACIONES BANCOS PRIVADOS NACIONALES 2010 (A NOV)"/>
    <hyperlink ref="E44" location="finanz2011" display="TOTAL COLOCACIONES 2011"/>
    <hyperlink ref="E45" location="finan2012" display="CAPTACIONES BANCOS PRIVADOS NACIONALES 2012"/>
    <hyperlink ref="E46" location="finan13" display="TOTAL CAPTACIONES 2013"/>
    <hyperlink ref="E47" location="gtosig" display="GASTO CORRIENTE NO MONETARIO  DE LOS HOGARES"/>
    <hyperlink ref="E48" location="gtoscons" display="GASTO DE CONSUMO DE LOS HOGARES"/>
    <hyperlink ref="E49" location="gatosnocons" display="GASTO DE NO CONSUMO DE LOS HOGARES"/>
    <hyperlink ref="E50" location="ingig" display="INGRESO CORRIENTE MONETARIO  DE LOS HOGARES "/>
    <hyperlink ref="E51:E54" location="ipf" display="ÍNDICE DE PRESIÓN FISCAL 2008"/>
    <hyperlink ref="E55:E64" location="censoamb" display="PRESUPUESTO MUNICIPAL  DEL DEPARTAMENTO DEL AMBIENTE "/>
    <hyperlink ref="E65" location="area" display="ÁREA EN METROS CUADRADOS"/>
    <hyperlink ref="E66" location="densidad" display="DENSIDAD POBLACIONAL 2007 "/>
    <hyperlink ref="E7" location="prod12" display="PRODUCCIÓN 2012 (PRECIOS CORRIENTES)"/>
    <hyperlink ref="E22" location="prodpc2012" display="PRODUCCIÓN PER CÁPITA 2012 (PRECIOS CORRIENTES) "/>
    <hyperlink ref="E27" location="tcrec12" display="TASA DE CRECIMIENTO NOMINAL DE LA PRODUCCIÓN 2012"/>
  </hyperlink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80</vt:i4>
      </vt:variant>
    </vt:vector>
  </HeadingPairs>
  <TitlesOfParts>
    <vt:vector size="83" baseType="lpstr">
      <vt:lpstr>BASES BCE</vt:lpstr>
      <vt:lpstr>DIFERENTES BASES</vt:lpstr>
      <vt:lpstr>DESCRIPCIÓN</vt:lpstr>
      <vt:lpstr>area</vt:lpstr>
      <vt:lpstr>censoamb</vt:lpstr>
      <vt:lpstr>cicenso</vt:lpstr>
      <vt:lpstr>cporviv</vt:lpstr>
      <vt:lpstr>densidad</vt:lpstr>
      <vt:lpstr>enerind</vt:lpstr>
      <vt:lpstr>enerres</vt:lpstr>
      <vt:lpstr>finan13</vt:lpstr>
      <vt:lpstr>finan2012</vt:lpstr>
      <vt:lpstr>finan2013</vt:lpstr>
      <vt:lpstr>finanz2010</vt:lpstr>
      <vt:lpstr>finanz2011</vt:lpstr>
      <vt:lpstr>gatosnocons</vt:lpstr>
      <vt:lpstr>gtos</vt:lpstr>
      <vt:lpstr>gtoscons</vt:lpstr>
      <vt:lpstr>gtoscorr</vt:lpstr>
      <vt:lpstr>gtosig</vt:lpstr>
      <vt:lpstr>home</vt:lpstr>
      <vt:lpstr>home10</vt:lpstr>
      <vt:lpstr>home11</vt:lpstr>
      <vt:lpstr>home12</vt:lpstr>
      <vt:lpstr>home13</vt:lpstr>
      <vt:lpstr>home14</vt:lpstr>
      <vt:lpstr>home15</vt:lpstr>
      <vt:lpstr>home16</vt:lpstr>
      <vt:lpstr>home17</vt:lpstr>
      <vt:lpstr>home18</vt:lpstr>
      <vt:lpstr>home19</vt:lpstr>
      <vt:lpstr>home2</vt:lpstr>
      <vt:lpstr>home20</vt:lpstr>
      <vt:lpstr>home21</vt:lpstr>
      <vt:lpstr>home22</vt:lpstr>
      <vt:lpstr>home23</vt:lpstr>
      <vt:lpstr>home24</vt:lpstr>
      <vt:lpstr>home25</vt:lpstr>
      <vt:lpstr>home3</vt:lpstr>
      <vt:lpstr>home4</vt:lpstr>
      <vt:lpstr>home5</vt:lpstr>
      <vt:lpstr>home6</vt:lpstr>
      <vt:lpstr>home7</vt:lpstr>
      <vt:lpstr>home8</vt:lpstr>
      <vt:lpstr>home9</vt:lpstr>
      <vt:lpstr>impues08</vt:lpstr>
      <vt:lpstr>impues09</vt:lpstr>
      <vt:lpstr>impues10</vt:lpstr>
      <vt:lpstr>impues11</vt:lpstr>
      <vt:lpstr>impues12</vt:lpstr>
      <vt:lpstr>impues13</vt:lpstr>
      <vt:lpstr>impuest08</vt:lpstr>
      <vt:lpstr>ing</vt:lpstr>
      <vt:lpstr>ingig</vt:lpstr>
      <vt:lpstr>ipf</vt:lpstr>
      <vt:lpstr>kvh</vt:lpstr>
      <vt:lpstr>pob</vt:lpstr>
      <vt:lpstr>pobd</vt:lpstr>
      <vt:lpstr>prod07</vt:lpstr>
      <vt:lpstr>prod08</vt:lpstr>
      <vt:lpstr>prod09</vt:lpstr>
      <vt:lpstr>prod10</vt:lpstr>
      <vt:lpstr>prod11</vt:lpstr>
      <vt:lpstr>prod12</vt:lpstr>
      <vt:lpstr>prodpc2007</vt:lpstr>
      <vt:lpstr>prodpc2008</vt:lpstr>
      <vt:lpstr>prodpc2009</vt:lpstr>
      <vt:lpstr>prodpc2010</vt:lpstr>
      <vt:lpstr>prodpc2011</vt:lpstr>
      <vt:lpstr>prodpc2012</vt:lpstr>
      <vt:lpstr>proypob</vt:lpstr>
      <vt:lpstr>proypobd</vt:lpstr>
      <vt:lpstr>retro</vt:lpstr>
      <vt:lpstr>retropob</vt:lpstr>
      <vt:lpstr>tcrec08</vt:lpstr>
      <vt:lpstr>tcrec09</vt:lpstr>
      <vt:lpstr>tcrec10</vt:lpstr>
      <vt:lpstr>tcrec11</vt:lpstr>
      <vt:lpstr>tcrec12</vt:lpstr>
      <vt:lpstr>tcrec2010</vt:lpstr>
      <vt:lpstr>tcrec2012</vt:lpstr>
      <vt:lpstr>trab</vt:lpstr>
      <vt:lpstr>vtas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DIP-SANTIAGOPOZA</dc:creator>
  <cp:lastModifiedBy>DIP</cp:lastModifiedBy>
  <cp:lastPrinted>2015-06-08T13:49:01Z</cp:lastPrinted>
  <dcterms:created xsi:type="dcterms:W3CDTF">2015-04-01T20:57:56Z</dcterms:created>
  <dcterms:modified xsi:type="dcterms:W3CDTF">2015-06-11T15:37:37Z</dcterms:modified>
</cp:coreProperties>
</file>